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6\03_Martie_2026\OMF\"/>
    </mc:Choice>
  </mc:AlternateContent>
  <xr:revisionPtr revIDLastSave="0" documentId="13_ncr:1_{8960EC80-BC13-48AC-800B-FE63D11E8A85}" xr6:coauthVersionLast="47" xr6:coauthVersionMax="47" xr10:uidLastSave="{00000000-0000-0000-0000-000000000000}"/>
  <bookViews>
    <workbookView xWindow="-108" yWindow="-108" windowWidth="23256" windowHeight="13896" tabRatio="656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/>
  <c r="E37" i="3"/>
  <c r="I19" i="3"/>
  <c r="H19" i="3"/>
  <c r="D49" i="4"/>
  <c r="C49" i="4"/>
  <c r="D44" i="4"/>
  <c r="C44" i="4"/>
  <c r="D40" i="4"/>
  <c r="C40" i="4"/>
  <c r="D26" i="4"/>
  <c r="D33" i="4" s="1"/>
  <c r="C26" i="4"/>
  <c r="C33" i="4" s="1"/>
</calcChain>
</file>

<file path=xl/sharedStrings.xml><?xml version="1.0" encoding="utf-8"?>
<sst xmlns="http://schemas.openxmlformats.org/spreadsheetml/2006/main" count="199" uniqueCount="152">
  <si>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</si>
  <si>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</si>
  <si>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</si>
  <si>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</si>
  <si>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</si>
  <si>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</si>
  <si>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</si>
  <si>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</si>
  <si>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</si>
  <si>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</si>
  <si>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</si>
  <si>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</si>
  <si>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</si>
  <si>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</si>
  <si>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</si>
  <si>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</si>
  <si>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</si>
  <si>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</si>
  <si>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</si>
  <si>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</si>
  <si>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</si>
  <si>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</si>
  <si>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</si>
  <si>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</si>
  <si>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</si>
  <si>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</si>
  <si>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</si>
  <si>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</si>
  <si>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</si>
  <si>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</si>
  <si>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</si>
  <si>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</si>
  <si>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</si>
  <si>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</si>
  <si>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</si>
  <si>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</si>
  <si>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</si>
  <si>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</si>
  <si>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</si>
  <si>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</si>
  <si>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</si>
  <si>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</si>
  <si>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</si>
  <si>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</si>
  <si>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</si>
  <si>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</si>
  <si>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</si>
  <si>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</si>
  <si>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</si>
  <si>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</si>
  <si>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</si>
  <si>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</si>
  <si>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</si>
  <si>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</si>
  <si>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</si>
  <si>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</si>
  <si>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</si>
  <si>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</si>
  <si>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</si>
  <si>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</si>
  <si>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</si>
  <si>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</si>
  <si>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</si>
  <si>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</si>
  <si>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</si>
  <si>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</si>
  <si>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</si>
  <si>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</si>
  <si>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</si>
  <si>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</si>
  <si>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</si>
  <si>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</si>
  <si>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</si>
  <si>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</si>
  <si>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</si>
  <si>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</si>
  <si>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</si>
  <si>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</si>
  <si>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</si>
  <si>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</si>
  <si>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</si>
  <si>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</si>
  <si>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</si>
  <si>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</si>
  <si>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</si>
  <si>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</si>
  <si>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</si>
  <si>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</si>
  <si>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</si>
  <si>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</si>
  <si>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</si>
  <si>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</si>
  <si>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</si>
  <si>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</si>
  <si>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</si>
  <si>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</si>
  <si>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</si>
  <si>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</si>
  <si>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</si>
  <si>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</si>
  <si>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</si>
  <si>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</si>
  <si>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</si>
  <si>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</si>
  <si>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</si>
  <si>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</si>
  <si>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</si>
  <si>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</si>
  <si>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</si>
  <si>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</si>
  <si>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</si>
  <si>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</si>
  <si>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</si>
  <si>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</si>
  <si>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</si>
  <si>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</si>
  <si>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</si>
  <si>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</si>
  <si>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</si>
  <si>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</si>
  <si>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</si>
  <si>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</si>
  <si>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</si>
  <si>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</si>
  <si>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</si>
  <si>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</si>
  <si>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</si>
  <si>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</si>
  <si>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</si>
  <si>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</si>
  <si>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</si>
  <si>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Allowance for inventories </t>
  </si>
  <si>
    <t>Allowance for expected credit losses</t>
  </si>
  <si>
    <t>Total comprehensive income</t>
  </si>
  <si>
    <t>Transfer from other reserve to retain earnings</t>
  </si>
  <si>
    <t>Interest expense</t>
  </si>
  <si>
    <t>Leasing interest paid</t>
  </si>
  <si>
    <t>For the year ended as at 31 December 2025</t>
  </si>
  <si>
    <t>Balance at 1 January 2025</t>
  </si>
  <si>
    <t>Balance at 31 December 2025</t>
  </si>
  <si>
    <t>Interim dividends received</t>
  </si>
  <si>
    <t>Retained earnings other</t>
  </si>
  <si>
    <t xml:space="preserve">Unaudited Stand-Alone Financial Statements </t>
  </si>
  <si>
    <t>as at and for the financial exercise ended 31 March 2026</t>
  </si>
  <si>
    <t>The Financial Statements, prepared as at 31 March 2026, refers to the company Rompetrol Well Services SA.</t>
  </si>
  <si>
    <t>31.03.2026</t>
  </si>
  <si>
    <t>31.03.2025</t>
  </si>
  <si>
    <t>For the year ended as at 31 March 2026</t>
  </si>
  <si>
    <t>Balance at 1 January 2026</t>
  </si>
  <si>
    <t>Balance at 31 March 2026</t>
  </si>
  <si>
    <t>31.12.2025</t>
  </si>
  <si>
    <t>Decrease / (Increase) in letters of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</si>
</sst>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9" fillId="0" borderId="0" xfId="0" applyFont="1"/>
    <xf numFmtId="164" fontId="4" fillId="0" borderId="0" xfId="0" applyNumberFormat="1" applyFont="1"/>
    <xf numFmtId="41" fontId="4" fillId="0" borderId="0" xfId="0" applyNumberFormat="1" applyFont="1"/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37" fontId="8" fillId="0" borderId="4" xfId="1" applyNumberFormat="1" applyFont="1" applyFill="1" applyBorder="1" applyAlignment="1">
      <alignment horizontal="right" vertical="center"/>
    </xf>
    <xf numFmtId="0" fontId="10" fillId="0" borderId="0" xfId="2"/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justify" vertical="center"/>
    </xf>
    <xf numFmtId="37" fontId="13" fillId="0" borderId="0" xfId="0" applyNumberFormat="1" applyFont="1"/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37" fontId="13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 indent="3"/>
    </xf>
    <xf numFmtId="0" fontId="15" fillId="0" borderId="0" xfId="0" applyFont="1" applyAlignment="1">
      <alignment vertical="center" wrapText="1"/>
    </xf>
    <xf numFmtId="37" fontId="12" fillId="0" borderId="3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37" fontId="13" fillId="0" borderId="0" xfId="0" applyNumberFormat="1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7" fontId="12" fillId="0" borderId="0" xfId="0" applyNumberFormat="1" applyFont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2" fillId="0" borderId="0" xfId="1" applyNumberFormat="1" applyFont="1" applyFill="1"/>
    <xf numFmtId="43" fontId="13" fillId="0" borderId="0" xfId="0" applyNumberFormat="1" applyFont="1"/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37" fontId="17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3" fillId="0" borderId="0" xfId="1" applyNumberFormat="1" applyFont="1" applyFill="1"/>
    <xf numFmtId="37" fontId="13" fillId="0" borderId="0" xfId="1" applyNumberFormat="1" applyFont="1" applyFill="1" applyAlignment="1">
      <alignment horizontal="right" vertical="center"/>
    </xf>
    <xf numFmtId="0" fontId="16" fillId="0" borderId="3" xfId="0" applyFont="1" applyBorder="1" applyAlignment="1">
      <alignment vertical="center"/>
    </xf>
    <xf numFmtId="37" fontId="12" fillId="0" borderId="3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7" fontId="12" fillId="0" borderId="1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37" fontId="13" fillId="0" borderId="6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right" vertical="center"/>
    </xf>
    <xf numFmtId="164" fontId="8" fillId="0" borderId="7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3" fillId="0" borderId="3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wrapText="1"/>
    </xf>
    <xf numFmtId="164" fontId="4" fillId="0" borderId="0" xfId="1" applyNumberFormat="1" applyFont="1" applyFill="1" applyAlignment="1">
      <alignment horizontal="right" vertical="center" wrapText="1"/>
    </xf>
    <xf numFmtId="3" fontId="6" fillId="0" borderId="0" xfId="1" applyNumberFormat="1" applyFont="1" applyFill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right" vertical="center"/>
    </xf>
    <xf numFmtId="3" fontId="6" fillId="0" borderId="0" xfId="1" applyNumberFormat="1" applyFont="1" applyFill="1"/>
    <xf numFmtId="3" fontId="8" fillId="0" borderId="4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Border="1" applyAlignment="1">
      <alignment horizontal="right" vertical="center"/>
    </xf>
    <xf numFmtId="37" fontId="6" fillId="0" borderId="0" xfId="1" applyNumberFormat="1" applyFont="1" applyFill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3" fillId="0" borderId="3" xfId="1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37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43" fontId="3" fillId="0" borderId="3" xfId="0" applyNumberFormat="1" applyFont="1" applyBorder="1" applyAlignment="1">
      <alignment horizontal="left" vertical="center" wrapText="1"/>
    </xf>
    <xf numFmtId="164" fontId="4" fillId="0" borderId="0" xfId="1" applyNumberFormat="1" applyFont="1" applyFill="1" applyAlignment="1">
      <alignment horizontal="left" vertical="center" wrapText="1"/>
    </xf>
    <xf numFmtId="41" fontId="6" fillId="0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>
      <alignment horizontal="right" vertical="center"/>
    </xf>
    <xf numFmtId="0" fontId="15" fillId="0" borderId="0" xfId="0" applyFont="1" applyFill="1" applyAlignment="1">
      <alignment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J10" sqref="J10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106</v>
      </c>
    </row>
    <row r="3" spans="2:2" x14ac:dyDescent="0.25">
      <c r="B3" t="s">
        <v>108</v>
      </c>
    </row>
    <row r="4" spans="2:2" x14ac:dyDescent="0.25">
      <c r="B4" t="s">
        <v>142</v>
      </c>
    </row>
    <row r="5" spans="2:2" x14ac:dyDescent="0.25">
      <c r="B5" t="s">
        <v>143</v>
      </c>
    </row>
    <row r="7" spans="2:2" x14ac:dyDescent="0.25">
      <c r="B7" s="18" t="s">
        <v>72</v>
      </c>
    </row>
    <row r="8" spans="2:2" x14ac:dyDescent="0.25">
      <c r="B8" s="18" t="s">
        <v>73</v>
      </c>
    </row>
    <row r="9" spans="2:2" x14ac:dyDescent="0.25">
      <c r="B9" s="18" t="s">
        <v>112</v>
      </c>
    </row>
    <row r="10" spans="2:2" x14ac:dyDescent="0.25">
      <c r="B10" s="18" t="s">
        <v>105</v>
      </c>
    </row>
    <row r="12" spans="2:2" x14ac:dyDescent="0.25">
      <c r="B12" t="s">
        <v>144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zoomScaleNormal="100" workbookViewId="0">
      <selection activeCell="B13" sqref="B13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0" t="s">
        <v>106</v>
      </c>
      <c r="C1" s="21"/>
      <c r="D1" s="21"/>
      <c r="E1" s="21"/>
      <c r="F1" s="21"/>
    </row>
    <row r="2" spans="2:6" x14ac:dyDescent="0.25">
      <c r="B2" s="22" t="s">
        <v>72</v>
      </c>
      <c r="C2" s="22"/>
      <c r="D2" s="23"/>
      <c r="E2" s="23"/>
      <c r="F2" s="23"/>
    </row>
    <row r="3" spans="2:6" x14ac:dyDescent="0.25">
      <c r="B3" s="24" t="s">
        <v>107</v>
      </c>
      <c r="C3" s="22"/>
      <c r="D3" s="21"/>
      <c r="E3" s="21"/>
      <c r="F3" s="21"/>
    </row>
    <row r="4" spans="2:6" ht="12.6" thickBot="1" x14ac:dyDescent="0.3">
      <c r="B4" s="22"/>
      <c r="C4" s="22"/>
      <c r="D4" s="21"/>
      <c r="E4" s="21"/>
      <c r="F4" s="21"/>
    </row>
    <row r="5" spans="2:6" x14ac:dyDescent="0.25">
      <c r="B5" s="25"/>
      <c r="C5" s="25"/>
      <c r="D5" s="26" t="s">
        <v>109</v>
      </c>
      <c r="E5" s="26"/>
      <c r="F5" s="26" t="s">
        <v>109</v>
      </c>
    </row>
    <row r="6" spans="2:6" ht="12.6" thickBot="1" x14ac:dyDescent="0.3">
      <c r="B6" s="27"/>
      <c r="C6" s="28"/>
      <c r="D6" s="76" t="s">
        <v>145</v>
      </c>
      <c r="E6" s="76"/>
      <c r="F6" s="76" t="s">
        <v>146</v>
      </c>
    </row>
    <row r="7" spans="2:6" ht="12.6" thickTop="1" x14ac:dyDescent="0.25">
      <c r="B7" s="21"/>
      <c r="C7" s="21"/>
      <c r="D7" s="2"/>
      <c r="E7" s="2"/>
      <c r="F7" s="2"/>
    </row>
    <row r="8" spans="2:6" x14ac:dyDescent="0.25">
      <c r="B8" s="29" t="s">
        <v>1</v>
      </c>
      <c r="C8" s="30"/>
      <c r="D8" s="77">
        <v>15191372</v>
      </c>
      <c r="E8" s="77"/>
      <c r="F8" s="77">
        <v>14698514</v>
      </c>
    </row>
    <row r="9" spans="2:6" x14ac:dyDescent="0.25">
      <c r="B9" s="32" t="s">
        <v>2</v>
      </c>
      <c r="C9" s="30"/>
      <c r="D9" s="77">
        <v>15074262</v>
      </c>
      <c r="E9" s="77"/>
      <c r="F9" s="77">
        <v>14578181</v>
      </c>
    </row>
    <row r="10" spans="2:6" x14ac:dyDescent="0.25">
      <c r="B10" s="32" t="s">
        <v>3</v>
      </c>
      <c r="C10" s="30"/>
      <c r="D10" s="77">
        <v>117110</v>
      </c>
      <c r="E10" s="77"/>
      <c r="F10" s="77">
        <v>120333</v>
      </c>
    </row>
    <row r="11" spans="2:6" x14ac:dyDescent="0.25">
      <c r="B11" s="32"/>
      <c r="C11" s="30"/>
      <c r="D11" s="94">
        <v>0</v>
      </c>
      <c r="E11" s="94"/>
      <c r="F11" s="94">
        <v>0</v>
      </c>
    </row>
    <row r="12" spans="2:6" ht="12.6" thickBot="1" x14ac:dyDescent="0.3">
      <c r="B12" s="33" t="s">
        <v>4</v>
      </c>
      <c r="C12" s="30"/>
      <c r="D12" s="94">
        <v>0</v>
      </c>
      <c r="E12" s="77"/>
      <c r="F12" s="77">
        <v>25375</v>
      </c>
    </row>
    <row r="13" spans="2:6" ht="12.6" thickBot="1" x14ac:dyDescent="0.3">
      <c r="B13" s="29" t="s">
        <v>5</v>
      </c>
      <c r="C13" s="29"/>
      <c r="D13" s="78">
        <v>15191372</v>
      </c>
      <c r="E13" s="78"/>
      <c r="F13" s="78">
        <v>14723889</v>
      </c>
    </row>
    <row r="14" spans="2:6" x14ac:dyDescent="0.25">
      <c r="B14" s="35"/>
      <c r="C14" s="35"/>
      <c r="D14" s="79"/>
      <c r="E14" s="79"/>
      <c r="F14" s="79"/>
    </row>
    <row r="15" spans="2:6" x14ac:dyDescent="0.25">
      <c r="B15" s="33" t="s">
        <v>6</v>
      </c>
      <c r="C15" s="33"/>
      <c r="D15" s="77">
        <v>-4375617</v>
      </c>
      <c r="E15" s="77"/>
      <c r="F15" s="77">
        <v>-3660382</v>
      </c>
    </row>
    <row r="16" spans="2:6" x14ac:dyDescent="0.25">
      <c r="B16" s="33" t="s">
        <v>7</v>
      </c>
      <c r="C16" s="33"/>
      <c r="D16" s="77">
        <v>-218153</v>
      </c>
      <c r="E16" s="77"/>
      <c r="F16" s="77">
        <v>-233649</v>
      </c>
    </row>
    <row r="17" spans="2:6" x14ac:dyDescent="0.25">
      <c r="B17" s="33" t="s">
        <v>8</v>
      </c>
      <c r="C17" s="33"/>
      <c r="D17" s="94">
        <v>0</v>
      </c>
      <c r="E17" s="77"/>
      <c r="F17" s="77">
        <v>-271</v>
      </c>
    </row>
    <row r="18" spans="2:6" x14ac:dyDescent="0.25">
      <c r="B18" s="33" t="s">
        <v>9</v>
      </c>
      <c r="C18" s="30"/>
      <c r="D18" s="77">
        <v>-5231287</v>
      </c>
      <c r="E18" s="77"/>
      <c r="F18" s="77">
        <v>-6026476</v>
      </c>
    </row>
    <row r="19" spans="2:6" x14ac:dyDescent="0.25">
      <c r="B19" s="33" t="s">
        <v>10</v>
      </c>
      <c r="C19" s="33"/>
      <c r="D19" s="77">
        <v>-4947690</v>
      </c>
      <c r="E19" s="77"/>
      <c r="F19" s="77">
        <v>-5675214</v>
      </c>
    </row>
    <row r="20" spans="2:6" x14ac:dyDescent="0.25">
      <c r="B20" s="33" t="s">
        <v>11</v>
      </c>
      <c r="C20" s="33"/>
      <c r="D20" s="77">
        <v>-165173</v>
      </c>
      <c r="E20" s="77"/>
      <c r="F20" s="77">
        <v>-194842</v>
      </c>
    </row>
    <row r="21" spans="2:6" x14ac:dyDescent="0.25">
      <c r="B21" s="33" t="s">
        <v>12</v>
      </c>
      <c r="C21" s="30"/>
      <c r="D21" s="80">
        <v>-1116600</v>
      </c>
      <c r="E21" s="80"/>
      <c r="F21" s="80">
        <v>-1217584</v>
      </c>
    </row>
    <row r="22" spans="2:6" x14ac:dyDescent="0.25">
      <c r="B22" s="33" t="s">
        <v>13</v>
      </c>
      <c r="C22" s="33"/>
      <c r="D22" s="80">
        <v>-1116600</v>
      </c>
      <c r="E22" s="80"/>
      <c r="F22" s="80">
        <v>-1217584</v>
      </c>
    </row>
    <row r="23" spans="2:6" x14ac:dyDescent="0.25">
      <c r="B23" s="33" t="s">
        <v>14</v>
      </c>
      <c r="C23" s="33"/>
      <c r="D23" s="80">
        <v>0</v>
      </c>
      <c r="E23" s="80"/>
      <c r="F23" s="80">
        <v>0</v>
      </c>
    </row>
    <row r="24" spans="2:6" x14ac:dyDescent="0.25">
      <c r="B24" s="33" t="s">
        <v>131</v>
      </c>
      <c r="C24" s="33"/>
      <c r="D24" s="94">
        <v>0</v>
      </c>
      <c r="E24" s="94"/>
      <c r="F24" s="94">
        <v>0</v>
      </c>
    </row>
    <row r="25" spans="2:6" x14ac:dyDescent="0.25">
      <c r="B25" s="33" t="s">
        <v>132</v>
      </c>
      <c r="C25" s="33"/>
      <c r="D25" s="77">
        <v>115854</v>
      </c>
      <c r="E25" s="77"/>
      <c r="F25" s="77">
        <v>-11649</v>
      </c>
    </row>
    <row r="26" spans="2:6" x14ac:dyDescent="0.25">
      <c r="B26" s="33" t="s">
        <v>15</v>
      </c>
      <c r="C26" s="30"/>
      <c r="D26" s="77">
        <v>-3594252</v>
      </c>
      <c r="E26" s="77"/>
      <c r="F26" s="77">
        <v>-3686360</v>
      </c>
    </row>
    <row r="27" spans="2:6" x14ac:dyDescent="0.25">
      <c r="B27" s="33" t="s">
        <v>16</v>
      </c>
      <c r="C27" s="33"/>
      <c r="D27" s="77">
        <v>-295641</v>
      </c>
      <c r="E27" s="77"/>
      <c r="F27" s="77">
        <v>-299065</v>
      </c>
    </row>
    <row r="28" spans="2:6" ht="12.6" thickBot="1" x14ac:dyDescent="0.3">
      <c r="B28" s="33" t="s">
        <v>17</v>
      </c>
      <c r="C28" s="30"/>
      <c r="D28" s="77">
        <v>-1407</v>
      </c>
      <c r="E28" s="77"/>
      <c r="F28" s="77">
        <v>-18143</v>
      </c>
    </row>
    <row r="29" spans="2:6" ht="12.6" thickBot="1" x14ac:dyDescent="0.3">
      <c r="B29" s="29" t="s">
        <v>18</v>
      </c>
      <c r="C29" s="29"/>
      <c r="D29" s="78">
        <v>-14717103</v>
      </c>
      <c r="E29" s="78">
        <v>0</v>
      </c>
      <c r="F29" s="78">
        <v>-15153579</v>
      </c>
    </row>
    <row r="30" spans="2:6" ht="12.6" thickBot="1" x14ac:dyDescent="0.3">
      <c r="B30" s="35"/>
      <c r="C30" s="35"/>
      <c r="D30" s="79"/>
      <c r="E30" s="79"/>
      <c r="F30" s="79"/>
    </row>
    <row r="31" spans="2:6" ht="12.6" thickBot="1" x14ac:dyDescent="0.3">
      <c r="B31" s="29" t="s">
        <v>19</v>
      </c>
      <c r="C31" s="29"/>
      <c r="D31" s="78">
        <v>474269</v>
      </c>
      <c r="E31" s="78"/>
      <c r="F31" s="78">
        <v>-429690</v>
      </c>
    </row>
    <row r="32" spans="2:6" x14ac:dyDescent="0.25">
      <c r="B32" s="35"/>
      <c r="C32" s="35"/>
      <c r="D32" s="36"/>
      <c r="E32" s="36"/>
      <c r="F32" s="36"/>
    </row>
    <row r="33" spans="2:6" x14ac:dyDescent="0.25">
      <c r="B33" s="33" t="s">
        <v>20</v>
      </c>
      <c r="C33" s="33"/>
      <c r="D33" s="77">
        <v>876087</v>
      </c>
      <c r="E33" s="77"/>
      <c r="F33" s="77">
        <v>899112</v>
      </c>
    </row>
    <row r="34" spans="2:6" x14ac:dyDescent="0.25">
      <c r="B34" s="37" t="s">
        <v>21</v>
      </c>
      <c r="C34" s="37"/>
      <c r="D34" s="77">
        <v>858651</v>
      </c>
      <c r="E34" s="77"/>
      <c r="F34" s="77">
        <v>896159</v>
      </c>
    </row>
    <row r="35" spans="2:6" ht="12.6" thickBot="1" x14ac:dyDescent="0.3">
      <c r="B35" s="33" t="s">
        <v>22</v>
      </c>
      <c r="C35" s="33"/>
      <c r="D35" s="77">
        <v>2296</v>
      </c>
      <c r="E35" s="77"/>
      <c r="F35" s="77">
        <v>31038</v>
      </c>
    </row>
    <row r="36" spans="2:6" ht="12.6" thickBot="1" x14ac:dyDescent="0.3">
      <c r="B36" s="29" t="s">
        <v>23</v>
      </c>
      <c r="C36" s="38"/>
      <c r="D36" s="78">
        <v>878383</v>
      </c>
      <c r="E36" s="78">
        <v>0</v>
      </c>
      <c r="F36" s="78">
        <v>930150</v>
      </c>
    </row>
    <row r="37" spans="2:6" x14ac:dyDescent="0.25">
      <c r="B37" s="33"/>
      <c r="C37" s="35"/>
      <c r="D37" s="36"/>
      <c r="E37" s="36"/>
      <c r="F37" s="36"/>
    </row>
    <row r="38" spans="2:6" ht="12.6" thickBot="1" x14ac:dyDescent="0.3">
      <c r="B38" s="39" t="s">
        <v>24</v>
      </c>
      <c r="C38" s="33"/>
      <c r="D38" s="31">
        <v>-73464</v>
      </c>
      <c r="E38" s="31"/>
      <c r="F38" s="31">
        <v>-129057</v>
      </c>
    </row>
    <row r="39" spans="2:6" ht="12.6" thickBot="1" x14ac:dyDescent="0.3">
      <c r="B39" s="40" t="s">
        <v>25</v>
      </c>
      <c r="C39" s="38"/>
      <c r="D39" s="34">
        <v>-73464</v>
      </c>
      <c r="E39" s="34"/>
      <c r="F39" s="34">
        <v>-129057</v>
      </c>
    </row>
    <row r="40" spans="2:6" ht="12.6" thickBot="1" x14ac:dyDescent="0.3">
      <c r="B40" s="41"/>
      <c r="C40" s="41"/>
      <c r="D40" s="36"/>
      <c r="E40" s="36"/>
      <c r="F40" s="36"/>
    </row>
    <row r="41" spans="2:6" ht="12.6" thickBot="1" x14ac:dyDescent="0.3">
      <c r="B41" s="40" t="s">
        <v>26</v>
      </c>
      <c r="C41" s="29"/>
      <c r="D41" s="34">
        <v>804919</v>
      </c>
      <c r="E41" s="34"/>
      <c r="F41" s="34">
        <v>801093</v>
      </c>
    </row>
    <row r="42" spans="2:6" ht="12.6" thickBot="1" x14ac:dyDescent="0.3">
      <c r="B42" s="39"/>
      <c r="C42" s="29"/>
      <c r="D42" s="42"/>
      <c r="E42" s="42"/>
      <c r="F42" s="42"/>
    </row>
    <row r="43" spans="2:6" ht="12.6" thickBot="1" x14ac:dyDescent="0.3">
      <c r="B43" s="40" t="s">
        <v>27</v>
      </c>
      <c r="C43" s="29"/>
      <c r="D43" s="34">
        <v>1279188</v>
      </c>
      <c r="E43" s="34"/>
      <c r="F43" s="34">
        <v>371403</v>
      </c>
    </row>
    <row r="44" spans="2:6" ht="12.6" thickBot="1" x14ac:dyDescent="0.3">
      <c r="B44" s="39" t="s">
        <v>28</v>
      </c>
      <c r="C44" s="30"/>
      <c r="D44" s="31">
        <v>-154715</v>
      </c>
      <c r="E44" s="31"/>
      <c r="F44" s="31">
        <v>-183781</v>
      </c>
    </row>
    <row r="45" spans="2:6" ht="12.6" thickBot="1" x14ac:dyDescent="0.3">
      <c r="B45" s="40" t="s">
        <v>29</v>
      </c>
      <c r="C45" s="29"/>
      <c r="D45" s="43">
        <v>1124473</v>
      </c>
      <c r="E45" s="43">
        <v>0</v>
      </c>
      <c r="F45" s="43">
        <v>187622</v>
      </c>
    </row>
    <row r="46" spans="2:6" ht="12.6" thickTop="1" x14ac:dyDescent="0.25">
      <c r="B46" s="44" t="s">
        <v>30</v>
      </c>
      <c r="C46" s="45"/>
      <c r="D46" s="46">
        <v>4.0420912402238897E-3</v>
      </c>
      <c r="E46" s="46"/>
      <c r="F46" s="46">
        <v>6.7443615157792723E-4</v>
      </c>
    </row>
    <row r="47" spans="2:6" ht="12.6" thickBot="1" x14ac:dyDescent="0.3">
      <c r="B47" s="21"/>
      <c r="C47" s="21"/>
      <c r="D47" s="21"/>
      <c r="E47" s="21"/>
      <c r="F47" s="21"/>
    </row>
    <row r="48" spans="2:6" ht="24.6" thickBot="1" x14ac:dyDescent="0.3">
      <c r="B48" s="29" t="s">
        <v>31</v>
      </c>
      <c r="C48" s="29"/>
      <c r="D48" s="93">
        <v>0</v>
      </c>
      <c r="E48" s="93"/>
      <c r="F48" s="93">
        <v>0</v>
      </c>
    </row>
    <row r="49" spans="2:6" x14ac:dyDescent="0.25">
      <c r="B49" s="33" t="s">
        <v>32</v>
      </c>
      <c r="C49" s="33"/>
      <c r="D49" s="94">
        <v>0</v>
      </c>
      <c r="E49" s="94"/>
      <c r="F49" s="94">
        <v>0</v>
      </c>
    </row>
    <row r="50" spans="2:6" ht="24.6" thickBot="1" x14ac:dyDescent="0.3">
      <c r="B50" s="33" t="s">
        <v>33</v>
      </c>
      <c r="C50" s="33"/>
      <c r="D50" s="94">
        <v>0</v>
      </c>
      <c r="E50" s="94"/>
      <c r="F50" s="94">
        <v>0</v>
      </c>
    </row>
    <row r="51" spans="2:6" ht="12.6" thickBot="1" x14ac:dyDescent="0.3">
      <c r="B51" s="29" t="s">
        <v>34</v>
      </c>
      <c r="C51" s="29"/>
      <c r="D51" s="91">
        <v>1124473</v>
      </c>
      <c r="E51" s="91"/>
      <c r="F51" s="91">
        <v>187622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I10" sqref="I10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106</v>
      </c>
      <c r="C1" s="21"/>
      <c r="D1" s="21"/>
      <c r="E1" s="21"/>
    </row>
    <row r="2" spans="2:5" x14ac:dyDescent="0.25">
      <c r="B2" s="22" t="s">
        <v>73</v>
      </c>
      <c r="C2" s="21"/>
      <c r="D2" s="47"/>
      <c r="E2" s="47"/>
    </row>
    <row r="3" spans="2:5" x14ac:dyDescent="0.25">
      <c r="B3" s="48" t="s">
        <v>107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25"/>
      <c r="C5" s="49"/>
      <c r="D5" s="50" t="s">
        <v>109</v>
      </c>
      <c r="E5" s="26" t="s">
        <v>109</v>
      </c>
    </row>
    <row r="6" spans="2:5" ht="12.6" thickBot="1" x14ac:dyDescent="0.3">
      <c r="B6" s="51"/>
      <c r="C6" s="52"/>
      <c r="D6" s="76" t="s">
        <v>145</v>
      </c>
      <c r="E6" s="76" t="s">
        <v>150</v>
      </c>
    </row>
    <row r="7" spans="2:5" x14ac:dyDescent="0.25">
      <c r="B7" s="29" t="s">
        <v>35</v>
      </c>
      <c r="C7" s="33"/>
      <c r="D7" s="2"/>
      <c r="E7" s="2"/>
    </row>
    <row r="8" spans="2:5" x14ac:dyDescent="0.25">
      <c r="B8" s="29" t="s">
        <v>36</v>
      </c>
      <c r="C8" s="33"/>
      <c r="D8" s="2"/>
      <c r="E8" s="2"/>
    </row>
    <row r="9" spans="2:5" x14ac:dyDescent="0.25">
      <c r="B9" s="33" t="s">
        <v>37</v>
      </c>
      <c r="C9" s="30"/>
      <c r="D9" s="81">
        <v>20049312</v>
      </c>
      <c r="E9" s="81">
        <v>20678492</v>
      </c>
    </row>
    <row r="10" spans="2:5" x14ac:dyDescent="0.25">
      <c r="B10" s="39" t="s">
        <v>38</v>
      </c>
      <c r="C10" s="30"/>
      <c r="D10" s="81">
        <v>9409189</v>
      </c>
      <c r="E10" s="81">
        <v>9867450</v>
      </c>
    </row>
    <row r="11" spans="2:5" x14ac:dyDescent="0.25">
      <c r="B11" s="33" t="s">
        <v>39</v>
      </c>
      <c r="C11" s="30"/>
      <c r="D11" s="81">
        <v>372340</v>
      </c>
      <c r="E11" s="81">
        <v>376991</v>
      </c>
    </row>
    <row r="12" spans="2:5" x14ac:dyDescent="0.25">
      <c r="B12" s="33" t="s">
        <v>40</v>
      </c>
      <c r="C12" s="30"/>
      <c r="D12" s="81">
        <v>5181</v>
      </c>
      <c r="E12" s="81">
        <v>8290</v>
      </c>
    </row>
    <row r="13" spans="2:5" x14ac:dyDescent="0.25">
      <c r="B13" s="33" t="s">
        <v>41</v>
      </c>
      <c r="C13" s="30"/>
      <c r="D13" s="81">
        <v>23510690</v>
      </c>
      <c r="E13" s="81">
        <v>23510690</v>
      </c>
    </row>
    <row r="14" spans="2:5" ht="12.6" thickBot="1" x14ac:dyDescent="0.3">
      <c r="B14" s="33" t="s">
        <v>42</v>
      </c>
      <c r="C14" s="30"/>
      <c r="D14" s="81">
        <v>7149943</v>
      </c>
      <c r="E14" s="81">
        <v>6124316</v>
      </c>
    </row>
    <row r="15" spans="2:5" ht="12.6" thickBot="1" x14ac:dyDescent="0.3">
      <c r="B15" s="29" t="s">
        <v>43</v>
      </c>
      <c r="C15" s="38"/>
      <c r="D15" s="82">
        <v>60496655</v>
      </c>
      <c r="E15" s="82">
        <v>60566229</v>
      </c>
    </row>
    <row r="16" spans="2:5" x14ac:dyDescent="0.25">
      <c r="B16" s="35"/>
      <c r="C16" s="30"/>
      <c r="D16" s="83"/>
      <c r="E16" s="83"/>
    </row>
    <row r="17" spans="2:5" x14ac:dyDescent="0.25">
      <c r="B17" s="29" t="s">
        <v>44</v>
      </c>
      <c r="C17" s="30"/>
      <c r="D17" s="83"/>
      <c r="E17" s="83"/>
    </row>
    <row r="18" spans="2:5" x14ac:dyDescent="0.25">
      <c r="B18" s="33" t="s">
        <v>45</v>
      </c>
      <c r="C18" s="30"/>
      <c r="D18" s="81">
        <v>5693917</v>
      </c>
      <c r="E18" s="81">
        <v>6264948</v>
      </c>
    </row>
    <row r="19" spans="2:5" x14ac:dyDescent="0.25">
      <c r="B19" s="33" t="s">
        <v>46</v>
      </c>
      <c r="C19" s="30"/>
      <c r="D19" s="81">
        <v>17778883</v>
      </c>
      <c r="E19" s="81">
        <v>18393346</v>
      </c>
    </row>
    <row r="20" spans="2:5" x14ac:dyDescent="0.25">
      <c r="B20" s="39" t="s">
        <v>47</v>
      </c>
      <c r="C20" s="30"/>
      <c r="D20" s="81">
        <v>43613155</v>
      </c>
      <c r="E20" s="81">
        <v>43379232</v>
      </c>
    </row>
    <row r="21" spans="2:5" x14ac:dyDescent="0.25">
      <c r="B21" s="33" t="s">
        <v>48</v>
      </c>
      <c r="C21" s="30"/>
      <c r="D21" s="81">
        <v>1156525</v>
      </c>
      <c r="E21" s="81">
        <v>881661</v>
      </c>
    </row>
    <row r="22" spans="2:5" x14ac:dyDescent="0.25">
      <c r="B22" s="33" t="s">
        <v>49</v>
      </c>
      <c r="C22" s="30"/>
      <c r="D22" s="81">
        <v>405171</v>
      </c>
      <c r="E22" s="81">
        <v>380880</v>
      </c>
    </row>
    <row r="23" spans="2:5" ht="12.6" thickBot="1" x14ac:dyDescent="0.3">
      <c r="B23" s="33" t="s">
        <v>50</v>
      </c>
      <c r="C23" s="30"/>
      <c r="D23" s="81">
        <v>2903126</v>
      </c>
      <c r="E23" s="81">
        <v>3100608</v>
      </c>
    </row>
    <row r="24" spans="2:5" ht="12.6" thickBot="1" x14ac:dyDescent="0.3">
      <c r="B24" s="29" t="s">
        <v>51</v>
      </c>
      <c r="C24" s="38"/>
      <c r="D24" s="82">
        <v>71550777</v>
      </c>
      <c r="E24" s="82">
        <v>72400675</v>
      </c>
    </row>
    <row r="25" spans="2:5" ht="12.6" thickBot="1" x14ac:dyDescent="0.3">
      <c r="B25" s="35"/>
      <c r="C25" s="30"/>
      <c r="D25" s="83"/>
      <c r="E25" s="83"/>
    </row>
    <row r="26" spans="2:5" ht="12.6" thickBot="1" x14ac:dyDescent="0.3">
      <c r="B26" s="29" t="s">
        <v>52</v>
      </c>
      <c r="C26" s="38"/>
      <c r="D26" s="84">
        <v>132047432</v>
      </c>
      <c r="E26" s="84">
        <v>132966904</v>
      </c>
    </row>
    <row r="27" spans="2:5" ht="12.6" thickTop="1" x14ac:dyDescent="0.25">
      <c r="B27" s="29" t="s">
        <v>53</v>
      </c>
      <c r="C27" s="30"/>
      <c r="D27" s="83"/>
      <c r="E27" s="83"/>
    </row>
    <row r="28" spans="2:5" x14ac:dyDescent="0.25">
      <c r="B28" s="29" t="s">
        <v>0</v>
      </c>
      <c r="C28" s="30"/>
      <c r="D28" s="83"/>
      <c r="E28" s="83"/>
    </row>
    <row r="29" spans="2:5" x14ac:dyDescent="0.25">
      <c r="B29" s="33" t="s">
        <v>54</v>
      </c>
      <c r="C29" s="30"/>
      <c r="D29" s="81">
        <v>28557446</v>
      </c>
      <c r="E29" s="81">
        <v>28557446</v>
      </c>
    </row>
    <row r="30" spans="2:5" x14ac:dyDescent="0.25">
      <c r="B30" s="73" t="s">
        <v>110</v>
      </c>
      <c r="C30" s="30"/>
      <c r="D30" s="81">
        <v>27819090</v>
      </c>
      <c r="E30" s="81">
        <v>27819090</v>
      </c>
    </row>
    <row r="31" spans="2:5" x14ac:dyDescent="0.25">
      <c r="B31" s="73" t="s">
        <v>111</v>
      </c>
      <c r="C31" s="30"/>
      <c r="D31" s="81">
        <v>738356</v>
      </c>
      <c r="E31" s="81">
        <v>738356</v>
      </c>
    </row>
    <row r="32" spans="2:5" x14ac:dyDescent="0.25">
      <c r="B32" s="39" t="s">
        <v>55</v>
      </c>
      <c r="C32" s="30"/>
      <c r="D32" s="81">
        <v>5563818</v>
      </c>
      <c r="E32" s="81">
        <v>5563818</v>
      </c>
    </row>
    <row r="33" spans="2:5" x14ac:dyDescent="0.25">
      <c r="B33" s="39" t="s">
        <v>56</v>
      </c>
      <c r="C33" s="30"/>
      <c r="D33" s="81">
        <v>36432513.932282254</v>
      </c>
      <c r="E33" s="81">
        <v>36432513.932282254</v>
      </c>
    </row>
    <row r="34" spans="2:5" x14ac:dyDescent="0.25">
      <c r="B34" s="39" t="s">
        <v>57</v>
      </c>
      <c r="C34" s="30"/>
      <c r="D34" s="81">
        <v>16717245.067717746</v>
      </c>
      <c r="E34" s="81">
        <v>12854944.067717746</v>
      </c>
    </row>
    <row r="35" spans="2:5" x14ac:dyDescent="0.25">
      <c r="B35" s="92" t="s">
        <v>141</v>
      </c>
      <c r="C35" s="30"/>
      <c r="D35" s="81">
        <v>18041378</v>
      </c>
      <c r="E35" s="81">
        <v>18041378</v>
      </c>
    </row>
    <row r="36" spans="2:5" ht="12.6" thickBot="1" x14ac:dyDescent="0.3">
      <c r="B36" s="39" t="s">
        <v>58</v>
      </c>
      <c r="C36" s="30"/>
      <c r="D36" s="81">
        <v>1124473.3300000017</v>
      </c>
      <c r="E36" s="81">
        <v>3862300.5487994184</v>
      </c>
    </row>
    <row r="37" spans="2:5" ht="12.6" thickBot="1" x14ac:dyDescent="0.3">
      <c r="B37" s="40" t="s">
        <v>59</v>
      </c>
      <c r="C37" s="38"/>
      <c r="D37" s="82">
        <v>106436874.33</v>
      </c>
      <c r="E37" s="82">
        <v>105312400.54879943</v>
      </c>
    </row>
    <row r="38" spans="2:5" x14ac:dyDescent="0.25">
      <c r="B38" s="35"/>
      <c r="C38" s="30"/>
      <c r="D38" s="83"/>
      <c r="E38" s="83"/>
    </row>
    <row r="39" spans="2:5" x14ac:dyDescent="0.25">
      <c r="B39" s="40" t="s">
        <v>60</v>
      </c>
      <c r="C39" s="30"/>
      <c r="D39" s="83"/>
      <c r="E39" s="83"/>
    </row>
    <row r="40" spans="2:5" x14ac:dyDescent="0.25">
      <c r="B40" s="39" t="s">
        <v>61</v>
      </c>
      <c r="C40" s="30"/>
      <c r="D40" s="81">
        <v>1097956</v>
      </c>
      <c r="E40" s="81">
        <v>1097956</v>
      </c>
    </row>
    <row r="41" spans="2:5" x14ac:dyDescent="0.25">
      <c r="B41" s="39" t="s">
        <v>62</v>
      </c>
      <c r="C41" s="30"/>
      <c r="D41" s="81">
        <v>3127508</v>
      </c>
      <c r="E41" s="81">
        <v>3127508</v>
      </c>
    </row>
    <row r="42" spans="2:5" x14ac:dyDescent="0.25">
      <c r="B42" s="39" t="s">
        <v>63</v>
      </c>
      <c r="C42" s="30"/>
      <c r="D42" s="81">
        <v>1165092</v>
      </c>
      <c r="E42" s="81">
        <v>1919457</v>
      </c>
    </row>
    <row r="43" spans="2:5" ht="12.6" thickBot="1" x14ac:dyDescent="0.3">
      <c r="B43" s="39" t="s">
        <v>64</v>
      </c>
      <c r="C43" s="30"/>
      <c r="D43" s="81">
        <v>99256</v>
      </c>
      <c r="E43" s="81">
        <v>112470</v>
      </c>
    </row>
    <row r="44" spans="2:5" ht="12.6" thickBot="1" x14ac:dyDescent="0.3">
      <c r="B44" s="40" t="s">
        <v>65</v>
      </c>
      <c r="C44" s="38"/>
      <c r="D44" s="82">
        <v>5489812</v>
      </c>
      <c r="E44" s="82">
        <v>6257391</v>
      </c>
    </row>
    <row r="45" spans="2:5" x14ac:dyDescent="0.25">
      <c r="B45" s="35"/>
      <c r="C45" s="30"/>
      <c r="D45" s="83"/>
      <c r="E45" s="83"/>
    </row>
    <row r="46" spans="2:5" x14ac:dyDescent="0.25">
      <c r="B46" s="40" t="s">
        <v>66</v>
      </c>
      <c r="C46" s="30"/>
      <c r="D46" s="83"/>
      <c r="E46" s="83"/>
    </row>
    <row r="47" spans="2:5" x14ac:dyDescent="0.25">
      <c r="B47" s="39" t="s">
        <v>67</v>
      </c>
      <c r="C47" s="53"/>
      <c r="D47" s="81">
        <v>16263436</v>
      </c>
      <c r="E47" s="81">
        <v>17694107</v>
      </c>
    </row>
    <row r="48" spans="2:5" x14ac:dyDescent="0.25">
      <c r="B48" s="33" t="s">
        <v>68</v>
      </c>
      <c r="C48" s="30"/>
      <c r="D48" s="81">
        <v>824534</v>
      </c>
      <c r="E48" s="81">
        <v>669819</v>
      </c>
    </row>
    <row r="49" spans="2:5" ht="12.6" thickBot="1" x14ac:dyDescent="0.3">
      <c r="B49" s="39" t="s">
        <v>63</v>
      </c>
      <c r="C49" s="30"/>
      <c r="D49" s="81">
        <v>3032776</v>
      </c>
      <c r="E49" s="81">
        <v>3033186</v>
      </c>
    </row>
    <row r="50" spans="2:5" ht="12.6" thickBot="1" x14ac:dyDescent="0.3">
      <c r="B50" s="40" t="s">
        <v>69</v>
      </c>
      <c r="C50" s="38"/>
      <c r="D50" s="82">
        <v>20120746</v>
      </c>
      <c r="E50" s="82">
        <v>21397112</v>
      </c>
    </row>
    <row r="51" spans="2:5" ht="12.6" thickBot="1" x14ac:dyDescent="0.3">
      <c r="B51" s="40" t="s">
        <v>70</v>
      </c>
      <c r="C51" s="30"/>
      <c r="D51" s="85">
        <v>25610558</v>
      </c>
      <c r="E51" s="85">
        <v>27654503</v>
      </c>
    </row>
    <row r="52" spans="2:5" ht="12.6" thickBot="1" x14ac:dyDescent="0.3">
      <c r="B52" s="40" t="s">
        <v>71</v>
      </c>
      <c r="C52" s="38"/>
      <c r="D52" s="84">
        <v>132047432.33</v>
      </c>
      <c r="E52" s="84">
        <v>132966903.54879943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I37" sqref="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106</v>
      </c>
    </row>
    <row r="3" spans="2:9" x14ac:dyDescent="0.25">
      <c r="B3" s="3" t="s">
        <v>112</v>
      </c>
    </row>
    <row r="4" spans="2:9" x14ac:dyDescent="0.25">
      <c r="B4" s="54" t="s">
        <v>107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147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69" t="s">
        <v>113</v>
      </c>
      <c r="D8" s="69" t="s">
        <v>115</v>
      </c>
      <c r="E8" s="69" t="s">
        <v>117</v>
      </c>
      <c r="F8" s="69" t="s">
        <v>118</v>
      </c>
      <c r="G8" s="69" t="s">
        <v>57</v>
      </c>
      <c r="H8" s="69" t="s">
        <v>120</v>
      </c>
      <c r="I8" s="69" t="s">
        <v>122</v>
      </c>
    </row>
    <row r="9" spans="2:9" ht="12.6" thickBot="1" x14ac:dyDescent="0.3">
      <c r="B9" s="2"/>
      <c r="C9" s="70" t="s">
        <v>114</v>
      </c>
      <c r="D9" s="70" t="s">
        <v>116</v>
      </c>
      <c r="E9" s="70" t="s">
        <v>116</v>
      </c>
      <c r="F9" s="70" t="s">
        <v>119</v>
      </c>
      <c r="G9" s="70" t="s">
        <v>117</v>
      </c>
      <c r="H9" s="70" t="s">
        <v>121</v>
      </c>
      <c r="I9" s="70" t="s">
        <v>123</v>
      </c>
    </row>
    <row r="10" spans="2:9" x14ac:dyDescent="0.25">
      <c r="B10" s="7" t="s">
        <v>148</v>
      </c>
      <c r="C10" s="8">
        <v>28557446</v>
      </c>
      <c r="D10" s="8">
        <v>5563818</v>
      </c>
      <c r="E10" s="8">
        <v>36432513.932282254</v>
      </c>
      <c r="F10" s="8">
        <v>12854944.330000002</v>
      </c>
      <c r="G10" s="8">
        <v>18041378</v>
      </c>
      <c r="H10" s="8">
        <v>3862301</v>
      </c>
      <c r="I10" s="8">
        <v>105312401.26228225</v>
      </c>
    </row>
    <row r="11" spans="2:9" x14ac:dyDescent="0.25">
      <c r="B11" s="7" t="s">
        <v>58</v>
      </c>
      <c r="C11" s="71"/>
      <c r="D11" s="71"/>
      <c r="E11" s="72"/>
      <c r="F11" s="72"/>
      <c r="G11" s="72"/>
      <c r="H11" s="72">
        <v>1124473</v>
      </c>
      <c r="I11" s="72">
        <v>1124473</v>
      </c>
    </row>
    <row r="12" spans="2:9" x14ac:dyDescent="0.25">
      <c r="B12" s="16" t="s">
        <v>126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2">
        <v>0</v>
      </c>
    </row>
    <row r="13" spans="2:9" ht="20.399999999999999" x14ac:dyDescent="0.25">
      <c r="B13" s="15" t="s">
        <v>127</v>
      </c>
      <c r="C13" s="10"/>
      <c r="D13" s="10"/>
      <c r="E13" s="11">
        <v>0</v>
      </c>
      <c r="F13" s="10"/>
      <c r="G13" s="11"/>
      <c r="H13" s="11"/>
      <c r="I13" s="11">
        <v>0</v>
      </c>
    </row>
    <row r="14" spans="2:9" x14ac:dyDescent="0.25">
      <c r="B14" s="15" t="s">
        <v>32</v>
      </c>
      <c r="C14" s="10"/>
      <c r="D14" s="10"/>
      <c r="E14" s="11">
        <v>0</v>
      </c>
      <c r="F14" s="10"/>
      <c r="G14" s="10"/>
      <c r="H14" s="10"/>
      <c r="I14" s="10">
        <v>0</v>
      </c>
    </row>
    <row r="15" spans="2:9" x14ac:dyDescent="0.25">
      <c r="B15" s="16" t="s">
        <v>133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1124473</v>
      </c>
      <c r="I15" s="72">
        <v>1124473</v>
      </c>
    </row>
    <row r="16" spans="2:9" x14ac:dyDescent="0.25">
      <c r="B16" s="9" t="s">
        <v>124</v>
      </c>
      <c r="C16" s="12"/>
      <c r="D16" s="12"/>
      <c r="E16" s="12"/>
      <c r="F16" s="12">
        <v>3862301</v>
      </c>
      <c r="G16" s="13"/>
      <c r="H16" s="13">
        <v>-3862301</v>
      </c>
      <c r="I16" s="11">
        <v>0</v>
      </c>
    </row>
    <row r="17" spans="2:9" x14ac:dyDescent="0.25">
      <c r="B17" s="9" t="s">
        <v>125</v>
      </c>
      <c r="C17" s="10"/>
      <c r="D17" s="10"/>
      <c r="E17" s="10"/>
      <c r="F17" s="14">
        <v>0</v>
      </c>
      <c r="G17" s="11"/>
      <c r="H17" s="11"/>
      <c r="I17" s="11">
        <v>0</v>
      </c>
    </row>
    <row r="18" spans="2:9" ht="12.6" thickBot="1" x14ac:dyDescent="0.3">
      <c r="B18" s="9" t="s">
        <v>134</v>
      </c>
      <c r="C18" s="10"/>
      <c r="D18" s="10"/>
      <c r="E18" s="10"/>
      <c r="F18" s="14">
        <v>0</v>
      </c>
      <c r="G18" s="11"/>
      <c r="H18" s="11"/>
      <c r="I18" s="11">
        <v>0</v>
      </c>
    </row>
    <row r="19" spans="2:9" ht="12.6" thickBot="1" x14ac:dyDescent="0.3">
      <c r="B19" s="7" t="s">
        <v>149</v>
      </c>
      <c r="C19" s="17">
        <v>28557446</v>
      </c>
      <c r="D19" s="17">
        <v>5563818</v>
      </c>
      <c r="E19" s="17">
        <v>33837979.542024441</v>
      </c>
      <c r="F19" s="17">
        <v>12854944.119999999</v>
      </c>
      <c r="G19" s="17">
        <v>18041378</v>
      </c>
      <c r="H19" s="17">
        <f t="shared" ref="H19:I19" si="0">SUM(H10:H12,H16:H18)</f>
        <v>1124473</v>
      </c>
      <c r="I19" s="17">
        <f t="shared" si="0"/>
        <v>106436874.26228225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137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69" t="s">
        <v>113</v>
      </c>
      <c r="D26" s="69" t="s">
        <v>115</v>
      </c>
      <c r="E26" s="69" t="s">
        <v>117</v>
      </c>
      <c r="F26" s="69" t="s">
        <v>118</v>
      </c>
      <c r="G26" s="69" t="s">
        <v>57</v>
      </c>
      <c r="H26" s="69" t="s">
        <v>120</v>
      </c>
      <c r="I26" s="69" t="s">
        <v>122</v>
      </c>
    </row>
    <row r="27" spans="2:9" ht="12.6" thickBot="1" x14ac:dyDescent="0.3">
      <c r="B27" s="2"/>
      <c r="C27" s="70" t="s">
        <v>114</v>
      </c>
      <c r="D27" s="70" t="s">
        <v>116</v>
      </c>
      <c r="E27" s="70" t="s">
        <v>116</v>
      </c>
      <c r="F27" s="70" t="s">
        <v>119</v>
      </c>
      <c r="G27" s="70" t="s">
        <v>117</v>
      </c>
      <c r="H27" s="70" t="s">
        <v>121</v>
      </c>
      <c r="I27" s="70" t="s">
        <v>123</v>
      </c>
    </row>
    <row r="28" spans="2:9" x14ac:dyDescent="0.25">
      <c r="B28" s="7" t="s">
        <v>138</v>
      </c>
      <c r="C28" s="8">
        <v>28557446</v>
      </c>
      <c r="D28" s="8">
        <v>5563818</v>
      </c>
      <c r="E28" s="8">
        <v>33837979</v>
      </c>
      <c r="F28" s="8">
        <v>12854944.42</v>
      </c>
      <c r="G28" s="8">
        <v>18041378</v>
      </c>
      <c r="H28" s="8">
        <v>10237307</v>
      </c>
      <c r="I28" s="8">
        <v>109092872.42</v>
      </c>
    </row>
    <row r="29" spans="2:9" x14ac:dyDescent="0.25">
      <c r="B29" s="7" t="s">
        <v>58</v>
      </c>
      <c r="C29" s="71"/>
      <c r="D29" s="71"/>
      <c r="E29" s="72"/>
      <c r="F29" s="72"/>
      <c r="G29" s="72"/>
      <c r="H29" s="72">
        <v>3862301</v>
      </c>
      <c r="I29" s="72">
        <v>3862301</v>
      </c>
    </row>
    <row r="30" spans="2:9" x14ac:dyDescent="0.25">
      <c r="B30" s="16" t="s">
        <v>126</v>
      </c>
      <c r="C30" s="71">
        <v>0</v>
      </c>
      <c r="D30" s="71">
        <v>0</v>
      </c>
      <c r="E30" s="71">
        <v>2594534.9322822504</v>
      </c>
      <c r="F30" s="71">
        <v>0</v>
      </c>
      <c r="G30" s="71">
        <v>0</v>
      </c>
      <c r="H30" s="71">
        <v>0</v>
      </c>
      <c r="I30" s="71">
        <v>2594534.9322822504</v>
      </c>
    </row>
    <row r="31" spans="2:9" ht="20.399999999999999" x14ac:dyDescent="0.25">
      <c r="B31" s="15" t="s">
        <v>127</v>
      </c>
      <c r="C31" s="10"/>
      <c r="D31" s="10"/>
      <c r="E31" s="11">
        <v>2882061.0522822505</v>
      </c>
      <c r="F31" s="10"/>
      <c r="G31" s="11"/>
      <c r="H31" s="11"/>
      <c r="I31" s="11">
        <v>2882061.0522822505</v>
      </c>
    </row>
    <row r="32" spans="2:9" x14ac:dyDescent="0.25">
      <c r="B32" s="15" t="s">
        <v>32</v>
      </c>
      <c r="C32" s="10"/>
      <c r="D32" s="10"/>
      <c r="E32" s="11">
        <v>-287526.12</v>
      </c>
      <c r="F32" s="10"/>
      <c r="G32" s="10"/>
      <c r="H32" s="10"/>
      <c r="I32" s="11">
        <v>-287526.12</v>
      </c>
    </row>
    <row r="33" spans="2:9" x14ac:dyDescent="0.25">
      <c r="B33" s="16" t="s">
        <v>133</v>
      </c>
      <c r="C33" s="71">
        <v>0</v>
      </c>
      <c r="D33" s="71">
        <v>0</v>
      </c>
      <c r="E33" s="71">
        <v>2594534.9322822504</v>
      </c>
      <c r="F33" s="71">
        <v>0</v>
      </c>
      <c r="G33" s="71">
        <v>0</v>
      </c>
      <c r="H33" s="71">
        <v>3862301</v>
      </c>
      <c r="I33" s="72">
        <v>6456835.9322822504</v>
      </c>
    </row>
    <row r="34" spans="2:9" x14ac:dyDescent="0.25">
      <c r="B34" s="9" t="s">
        <v>124</v>
      </c>
      <c r="C34" s="12"/>
      <c r="D34" s="12"/>
      <c r="E34" s="12"/>
      <c r="F34" s="12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125</v>
      </c>
      <c r="C35" s="10"/>
      <c r="D35" s="10"/>
      <c r="E35" s="10"/>
      <c r="F35" s="14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134</v>
      </c>
      <c r="C36" s="10"/>
      <c r="D36" s="10"/>
      <c r="E36" s="10"/>
      <c r="F36" s="14"/>
      <c r="G36" s="11"/>
      <c r="H36" s="11"/>
      <c r="I36" s="11">
        <v>0</v>
      </c>
    </row>
    <row r="37" spans="2:9" ht="12.6" thickBot="1" x14ac:dyDescent="0.3">
      <c r="B37" s="7" t="s">
        <v>139</v>
      </c>
      <c r="C37" s="17">
        <v>28557446</v>
      </c>
      <c r="D37" s="17">
        <v>5563818</v>
      </c>
      <c r="E37" s="17">
        <f>SUM(E28:E30,E34:E36)</f>
        <v>36432513.932282254</v>
      </c>
      <c r="F37" s="17">
        <v>12854944.330000002</v>
      </c>
      <c r="G37" s="17">
        <v>18041378</v>
      </c>
      <c r="H37" s="17">
        <f>SUM(H28:H30,H34:H36)</f>
        <v>3862301</v>
      </c>
      <c r="I37" s="17">
        <v>105312401.26228225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topLeftCell="B1" workbookViewId="0">
      <selection activeCell="B17" sqref="B17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106</v>
      </c>
    </row>
    <row r="3" spans="2:4" x14ac:dyDescent="0.25">
      <c r="B3" s="1" t="s">
        <v>105</v>
      </c>
      <c r="C3" s="2"/>
      <c r="D3" s="2"/>
    </row>
    <row r="4" spans="2:4" x14ac:dyDescent="0.25">
      <c r="B4" s="19" t="s">
        <v>107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130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4"/>
      <c r="C9" s="75" t="s">
        <v>145</v>
      </c>
      <c r="D9" s="75" t="s">
        <v>146</v>
      </c>
    </row>
    <row r="10" spans="2:4" x14ac:dyDescent="0.25">
      <c r="B10" s="55" t="s">
        <v>74</v>
      </c>
      <c r="C10" s="56"/>
      <c r="D10" s="56"/>
    </row>
    <row r="11" spans="2:4" x14ac:dyDescent="0.25">
      <c r="B11" s="57" t="s">
        <v>75</v>
      </c>
      <c r="C11" s="58">
        <v>1279188</v>
      </c>
      <c r="D11" s="58">
        <v>11776725</v>
      </c>
    </row>
    <row r="12" spans="2:4" x14ac:dyDescent="0.25">
      <c r="B12" s="59" t="s">
        <v>76</v>
      </c>
      <c r="C12" s="60"/>
      <c r="D12" s="60"/>
    </row>
    <row r="13" spans="2:4" x14ac:dyDescent="0.25">
      <c r="B13" s="57" t="s">
        <v>128</v>
      </c>
      <c r="C13" s="61">
        <v>655229.89000000013</v>
      </c>
      <c r="D13" s="61">
        <v>3170500.4600000009</v>
      </c>
    </row>
    <row r="14" spans="2:4" x14ac:dyDescent="0.25">
      <c r="B14" s="57" t="s">
        <v>77</v>
      </c>
      <c r="C14" s="61">
        <v>458261.41000000003</v>
      </c>
      <c r="D14" s="61">
        <v>1596609.2899999998</v>
      </c>
    </row>
    <row r="15" spans="2:4" x14ac:dyDescent="0.25">
      <c r="B15" s="57" t="s">
        <v>78</v>
      </c>
      <c r="C15" s="61">
        <v>3107.78</v>
      </c>
      <c r="D15" s="61">
        <v>38926.79</v>
      </c>
    </row>
    <row r="16" spans="2:4" x14ac:dyDescent="0.25">
      <c r="B16" s="57" t="s">
        <v>14</v>
      </c>
      <c r="C16" s="95">
        <v>0</v>
      </c>
      <c r="D16" s="61">
        <v>-508670.7</v>
      </c>
    </row>
    <row r="17" spans="2:4" x14ac:dyDescent="0.25">
      <c r="B17" s="57" t="s">
        <v>79</v>
      </c>
      <c r="C17" s="95">
        <v>0</v>
      </c>
      <c r="D17" s="61">
        <v>-143268</v>
      </c>
    </row>
    <row r="18" spans="2:4" x14ac:dyDescent="0.25">
      <c r="B18" s="57" t="s">
        <v>80</v>
      </c>
      <c r="C18" s="95">
        <v>0</v>
      </c>
      <c r="D18" s="61">
        <v>45089.78</v>
      </c>
    </row>
    <row r="19" spans="2:4" x14ac:dyDescent="0.25">
      <c r="B19" s="57" t="s">
        <v>81</v>
      </c>
      <c r="C19" s="61">
        <v>-115853.71</v>
      </c>
      <c r="D19" s="61">
        <v>6596.44</v>
      </c>
    </row>
    <row r="20" spans="2:4" x14ac:dyDescent="0.25">
      <c r="B20" s="57" t="s">
        <v>82</v>
      </c>
      <c r="C20" s="95">
        <v>0</v>
      </c>
      <c r="D20" s="96">
        <v>0</v>
      </c>
    </row>
    <row r="21" spans="2:4" x14ac:dyDescent="0.25">
      <c r="B21" s="57" t="s">
        <v>83</v>
      </c>
      <c r="C21" s="95">
        <v>0</v>
      </c>
      <c r="D21" s="61">
        <v>-2129874.86</v>
      </c>
    </row>
    <row r="22" spans="2:4" x14ac:dyDescent="0.25">
      <c r="B22" s="57" t="s">
        <v>20</v>
      </c>
      <c r="C22" s="61">
        <v>-876087.20000000007</v>
      </c>
      <c r="D22" s="61">
        <v>-3760373.8</v>
      </c>
    </row>
    <row r="23" spans="2:4" x14ac:dyDescent="0.25">
      <c r="B23" s="57" t="s">
        <v>135</v>
      </c>
      <c r="C23" s="61">
        <v>60099.670000000006</v>
      </c>
      <c r="D23" s="61">
        <v>554056.82000000007</v>
      </c>
    </row>
    <row r="24" spans="2:4" x14ac:dyDescent="0.25">
      <c r="B24" s="57" t="s">
        <v>85</v>
      </c>
      <c r="C24" s="61">
        <v>4018.6300000000092</v>
      </c>
      <c r="D24" s="61">
        <v>24846.709999999995</v>
      </c>
    </row>
    <row r="25" spans="2:4" ht="12.6" thickBot="1" x14ac:dyDescent="0.3">
      <c r="B25" s="57" t="s">
        <v>84</v>
      </c>
      <c r="C25" s="95">
        <v>0</v>
      </c>
      <c r="D25" s="61">
        <v>-59065.309999999983</v>
      </c>
    </row>
    <row r="26" spans="2:4" ht="12.6" thickBot="1" x14ac:dyDescent="0.3">
      <c r="B26" s="62" t="s">
        <v>86</v>
      </c>
      <c r="C26" s="63">
        <f>SUM(C11:C25)</f>
        <v>1467964.47</v>
      </c>
      <c r="D26" s="63">
        <f>SUM(D11:D25)</f>
        <v>10612098.619999999</v>
      </c>
    </row>
    <row r="27" spans="2:4" x14ac:dyDescent="0.25">
      <c r="B27" s="97" t="s">
        <v>151</v>
      </c>
      <c r="C27" s="86">
        <v>-1049918</v>
      </c>
      <c r="D27" s="86">
        <v>-5352211</v>
      </c>
    </row>
    <row r="28" spans="2:4" x14ac:dyDescent="0.25">
      <c r="B28" s="57" t="s">
        <v>87</v>
      </c>
      <c r="C28" s="87">
        <v>455500.89</v>
      </c>
      <c r="D28" s="88">
        <v>5259839.3099999996</v>
      </c>
    </row>
    <row r="29" spans="2:4" x14ac:dyDescent="0.25">
      <c r="B29" s="57" t="s">
        <v>88</v>
      </c>
      <c r="C29" s="87">
        <v>571031</v>
      </c>
      <c r="D29" s="88">
        <v>-82528.78</v>
      </c>
    </row>
    <row r="30" spans="2:4" x14ac:dyDescent="0.25">
      <c r="B30" s="57" t="s">
        <v>89</v>
      </c>
      <c r="C30" s="87">
        <v>-1430020.71</v>
      </c>
      <c r="D30" s="88">
        <v>899014.72000000079</v>
      </c>
    </row>
    <row r="31" spans="2:4" x14ac:dyDescent="0.25">
      <c r="B31" s="57" t="s">
        <v>136</v>
      </c>
      <c r="C31" s="87">
        <v>-60099.44</v>
      </c>
      <c r="D31" s="87">
        <v>-475418.7</v>
      </c>
    </row>
    <row r="32" spans="2:4" ht="12.6" thickBot="1" x14ac:dyDescent="0.3">
      <c r="B32" s="57" t="s">
        <v>90</v>
      </c>
      <c r="C32" s="95">
        <v>0</v>
      </c>
      <c r="D32" s="88">
        <v>-1085905</v>
      </c>
    </row>
    <row r="33" spans="2:4" ht="12.6" thickBot="1" x14ac:dyDescent="0.3">
      <c r="B33" s="62" t="s">
        <v>91</v>
      </c>
      <c r="C33" s="89">
        <f>SUM(C26:C32)</f>
        <v>-45541.790000000095</v>
      </c>
      <c r="D33" s="89">
        <f>SUM(D26:D32)</f>
        <v>9774889.1700000018</v>
      </c>
    </row>
    <row r="34" spans="2:4" x14ac:dyDescent="0.25">
      <c r="B34" s="59" t="s">
        <v>92</v>
      </c>
      <c r="C34" s="58"/>
      <c r="D34" s="58"/>
    </row>
    <row r="35" spans="2:4" x14ac:dyDescent="0.25">
      <c r="B35" s="57" t="s">
        <v>93</v>
      </c>
      <c r="C35" s="61">
        <v>-21399.89</v>
      </c>
      <c r="D35" s="61">
        <v>-3789333.75</v>
      </c>
    </row>
    <row r="36" spans="2:4" x14ac:dyDescent="0.25">
      <c r="B36" s="57" t="s">
        <v>94</v>
      </c>
      <c r="C36" s="95">
        <v>0</v>
      </c>
      <c r="D36" s="61">
        <v>70351.360000000001</v>
      </c>
    </row>
    <row r="37" spans="2:4" x14ac:dyDescent="0.25">
      <c r="B37" t="s">
        <v>140</v>
      </c>
      <c r="C37" s="95">
        <v>0</v>
      </c>
      <c r="D37" s="95">
        <v>0</v>
      </c>
    </row>
    <row r="38" spans="2:4" x14ac:dyDescent="0.25">
      <c r="B38" s="57" t="s">
        <v>129</v>
      </c>
      <c r="C38" s="61">
        <v>-235874.63</v>
      </c>
      <c r="D38" s="61">
        <v>3570481.38</v>
      </c>
    </row>
    <row r="39" spans="2:4" ht="12.6" thickBot="1" x14ac:dyDescent="0.3">
      <c r="B39" s="57" t="s">
        <v>95</v>
      </c>
      <c r="C39" s="61">
        <v>878038.83000000007</v>
      </c>
      <c r="D39" s="61">
        <v>3811374.42</v>
      </c>
    </row>
    <row r="40" spans="2:4" ht="12.6" thickBot="1" x14ac:dyDescent="0.3">
      <c r="B40" s="62" t="s">
        <v>96</v>
      </c>
      <c r="C40" s="63">
        <f>SUM(C34:C39)</f>
        <v>620764.31000000006</v>
      </c>
      <c r="D40" s="63">
        <f>SUM(D34:D39)</f>
        <v>3662873.4099999997</v>
      </c>
    </row>
    <row r="41" spans="2:4" x14ac:dyDescent="0.25">
      <c r="B41" s="59" t="s">
        <v>97</v>
      </c>
      <c r="C41" s="60"/>
      <c r="D41" s="60"/>
    </row>
    <row r="42" spans="2:4" x14ac:dyDescent="0.25">
      <c r="B42" s="57" t="s">
        <v>98</v>
      </c>
      <c r="C42" s="61">
        <v>-761326.62000000011</v>
      </c>
      <c r="D42" s="61">
        <v>-2653609.8699999996</v>
      </c>
    </row>
    <row r="43" spans="2:4" ht="12.6" thickBot="1" x14ac:dyDescent="0.3">
      <c r="B43" s="57" t="s">
        <v>99</v>
      </c>
      <c r="C43" s="61">
        <v>-11379.05</v>
      </c>
      <c r="D43" s="61">
        <v>-11134689.060000001</v>
      </c>
    </row>
    <row r="44" spans="2:4" x14ac:dyDescent="0.25">
      <c r="B44" s="64" t="s">
        <v>100</v>
      </c>
      <c r="C44" s="65">
        <f>SUM(C41:C43)</f>
        <v>-772705.67000000016</v>
      </c>
      <c r="D44" s="65">
        <f>SUM(D41:D43)</f>
        <v>-13788298.93</v>
      </c>
    </row>
    <row r="45" spans="2:4" x14ac:dyDescent="0.25">
      <c r="B45" s="90"/>
      <c r="C45" s="66"/>
      <c r="D45" s="66"/>
    </row>
    <row r="46" spans="2:4" x14ac:dyDescent="0.25">
      <c r="B46" s="57" t="s">
        <v>101</v>
      </c>
      <c r="C46" s="61">
        <v>-197712.15057700014</v>
      </c>
      <c r="D46" s="61">
        <v>-350989.42128999776</v>
      </c>
    </row>
    <row r="47" spans="2:4" x14ac:dyDescent="0.25">
      <c r="B47" s="57" t="s">
        <v>102</v>
      </c>
      <c r="C47" s="61">
        <v>229.00057699999979</v>
      </c>
      <c r="D47" s="61">
        <v>452.07128999999986</v>
      </c>
    </row>
    <row r="48" spans="2:4" x14ac:dyDescent="0.25">
      <c r="B48" s="57" t="s">
        <v>103</v>
      </c>
      <c r="C48" s="67">
        <v>3100608</v>
      </c>
      <c r="D48" s="67">
        <v>648543</v>
      </c>
    </row>
    <row r="49" spans="2:4" x14ac:dyDescent="0.25">
      <c r="B49" s="44" t="s">
        <v>104</v>
      </c>
      <c r="C49" s="68">
        <f>SUM(C46:C48)-1</f>
        <v>2903123.8499999996</v>
      </c>
      <c r="D49" s="68">
        <f>SUM(D46:D48)-1</f>
        <v>298004.65000000224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2026-05-28T13:38:36Z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2025-02-24T15:25:17Z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23eafad1-964d-43b0-803a-7716f6919851</vt:lpwstr>
  </property>
  <property fmtid="{D5CDD505-2E9C-101B-9397-08002B2CF9AE}" pid="8" name="MSIP_Label_eb6b4508-cb92-454e-94db-b11b960bbce6_ContentBits">
    <vt:lpwstr>0</vt:lpwstr>
  </property>
</Properties>
</file>