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Statutory Audit\Audit\Year 2025\Decembrie 2025\Variante\"/>
    </mc:Choice>
  </mc:AlternateContent>
  <xr:revisionPtr revIDLastSave="0" documentId="13_ncr:1_{49003F4E-2515-4D49-8687-BF5D95FBA880}" xr6:coauthVersionLast="47" xr6:coauthVersionMax="47" xr10:uidLastSave="{00000000-0000-0000-0000-000000000000}"/>
  <bookViews>
    <workbookView xWindow="-108" yWindow="-108" windowWidth="23256" windowHeight="13896" tabRatio="625" activeTab="4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3" l="1"/>
  <c r="E37" i="3" l="1"/>
  <c r="H37" i="3" l="1"/>
  <c r="G19" i="3"/>
  <c r="F19" i="3"/>
  <c r="C19" i="3"/>
  <c r="I18" i="3"/>
  <c r="I17" i="3"/>
  <c r="H16" i="3"/>
  <c r="H19" i="3" s="1"/>
  <c r="D19" i="3"/>
  <c r="E19" i="3"/>
  <c r="F37" i="3"/>
  <c r="D37" i="3"/>
  <c r="C37" i="3"/>
  <c r="I36" i="3"/>
  <c r="G37" i="3"/>
  <c r="I16" i="3" l="1"/>
  <c r="I19" i="3" l="1"/>
</calcChain>
</file>

<file path=xl/sharedStrings.xml><?xml version="1.0" encoding="utf-8"?>
<sst xmlns="http://schemas.openxmlformats.org/spreadsheetml/2006/main" count="199" uniqueCount="156">
  <si>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</si>
  <si>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</si>
  <si>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</si>
  <si>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</si>
  <si>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</si>
  <si>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</si>
  <si>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</si>
  <si>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</si>
  <si>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</si>
  <si>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</si>
  <si>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</si>
  <si>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</si>
  <si>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</si>
  <si>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</si>
  <si>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</si>
  <si>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</si>
  <si>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</si>
  <si>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</si>
  <si>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</si>
  <si>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</si>
  <si>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</si>
  <si>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</si>
  <si>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</si>
  <si>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</si>
  <si>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</si>
  <si>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</si>
  <si>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</si>
  <si>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</si>
  <si>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</si>
  <si>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</si>
  <si>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</si>
  <si>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</si>
  <si>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</si>
  <si>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</si>
  <si>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</si>
  <si>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</si>
  <si>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</si>
  <si>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</si>
  <si>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</si>
  <si>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</si>
  <si>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</si>
  <si>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</si>
  <si>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</si>
  <si>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</si>
  <si>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</si>
  <si>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</si>
  <si>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</si>
  <si>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</si>
  <si>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</si>
  <si>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</si>
  <si>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</si>
  <si>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</si>
  <si>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</si>
  <si>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</si>
  <si>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</si>
  <si>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</si>
  <si>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</si>
  <si>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</si>
  <si>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</si>
  <si>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</si>
  <si>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</si>
  <si>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</si>
  <si>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</si>
  <si>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</si>
  <si>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</si>
  <si>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</si>
  <si>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</si>
  <si>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</si>
  <si>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</si>
  <si>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</si>
  <si>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</si>
  <si>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</si>
  <si>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</si>
  <si>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</si>
  <si>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</si>
  <si>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</si>
  <si>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</si>
  <si>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</si>
  <si>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</si>
  <si>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</si>
  <si>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</si>
  <si>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</si>
  <si>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</si>
  <si>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</si>
  <si>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</si>
  <si>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</si>
  <si>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</si>
  <si>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</si>
  <si>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</si>
  <si>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</si>
  <si>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</si>
  <si>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</si>
  <si>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stocurilor</t>
  </si>
  <si>
    <t>Ajustari pentru deprecierea creantelor clienti si altor creante</t>
  </si>
  <si>
    <t>Trecere pe cheltuiala clienti si debitori diversi</t>
  </si>
  <si>
    <t>Venituri din dobanzi, net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</si>
  <si>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</si>
  <si>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</si>
  <si>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</si>
  <si>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</si>
  <si>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</si>
  <si>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</si>
  <si>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</si>
  <si>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Rompetrol Well Services S.A.</t>
  </si>
  <si>
    <t xml:space="preserve">Extras din </t>
  </si>
  <si>
    <t>Situatii financiare individuale preliminare neauditate</t>
  </si>
  <si>
    <t>sume in RON</t>
  </si>
  <si>
    <t>Rezultat reportat</t>
  </si>
  <si>
    <t>Alte elemente aferente rezultatului global</t>
  </si>
  <si>
    <t>Transfer in rezultatul reportat</t>
  </si>
  <si>
    <t>Cheltuieli cu personalul ,din care :</t>
  </si>
  <si>
    <t>Ajustari de valoare privind stocurile</t>
  </si>
  <si>
    <t>Ajustari de valoare privind creantele</t>
  </si>
  <si>
    <t>REZULTATUL  DIN EXPLOATARE</t>
  </si>
  <si>
    <t>Alte elemente ale rezultatului global, net de impozite</t>
  </si>
  <si>
    <t xml:space="preserve">Total active imobilizate </t>
  </si>
  <si>
    <t xml:space="preserve">Alte active circulante </t>
  </si>
  <si>
    <t>Capital  si rezerve</t>
  </si>
  <si>
    <t>Capital social,din care:</t>
  </si>
  <si>
    <t xml:space="preserve">             Capital subscris varsat</t>
  </si>
  <si>
    <t xml:space="preserve">             Ajustari ale capitalului social</t>
  </si>
  <si>
    <t xml:space="preserve">Datorii privind beneficiile angajatilor </t>
  </si>
  <si>
    <t>Fluxuri de numerar din activitati de exploatare:</t>
  </si>
  <si>
    <t>Provizioane pentru beneficiile angajatilor si alte provizioane</t>
  </si>
  <si>
    <t>Venituri din anularea datoriilor prescrise (dividende nerevendicate)</t>
  </si>
  <si>
    <t>Cheltuieli cu dobanzi</t>
  </si>
  <si>
    <t xml:space="preserve">Profit / (pierdere) din vanzarea de imobilizari corporale </t>
  </si>
  <si>
    <t>Diferente de curs nerealizate (Castig)/Pierdere</t>
  </si>
  <si>
    <t>Descrestere / (Crestere) a creantelor comerciale si de alta natura</t>
  </si>
  <si>
    <t>(Descrestere) / Crestere a datoriilor comerciale si de alta natura</t>
  </si>
  <si>
    <t>Dobanda leasing platita</t>
  </si>
  <si>
    <t>Numerar net din activitati de exploatare</t>
  </si>
  <si>
    <t xml:space="preserve">Fluxuri de numerar din activitati de investitie: </t>
  </si>
  <si>
    <t xml:space="preserve">Incasari din vanzarea de imobilizari corporale si necorporale </t>
  </si>
  <si>
    <t>Descrestere / (Crestere) a soldului de cash pooling</t>
  </si>
  <si>
    <t xml:space="preserve">Numerar net din activitati de investitie </t>
  </si>
  <si>
    <t xml:space="preserve">Fluxuri de numerar din activitati de finantare: </t>
  </si>
  <si>
    <t xml:space="preserve">Dividende platite </t>
  </si>
  <si>
    <t xml:space="preserve">Flux de numerar net din activitati de finantare </t>
  </si>
  <si>
    <t>(Descresterea) / cresterea neta a numerarului si echivalentelor de numerar</t>
  </si>
  <si>
    <t xml:space="preserve">Numerar si echivalente de numerar la inceputul exercitiului financiar </t>
  </si>
  <si>
    <t xml:space="preserve">Numerar si echivalente de numerar la sfarsitul exercitiului financiar </t>
  </si>
  <si>
    <t>Total rezultat global</t>
  </si>
  <si>
    <t>Descrestere / (Crestere) a garantiilor de buna executie si distributie dividende</t>
  </si>
  <si>
    <t>31.12.2024</t>
  </si>
  <si>
    <t>Pentru perioada incheiata la 31 decembrie 2024</t>
  </si>
  <si>
    <t>Sold la 1 ianuarie 2024</t>
  </si>
  <si>
    <t>Sold la 31 decembrie 2024</t>
  </si>
  <si>
    <t>Ajustari pentru deprecierea imobilizarilor corporale</t>
  </si>
  <si>
    <t>31.12.2025</t>
  </si>
  <si>
    <t>Pentru perioada incheiata la 31 decembrie 2025</t>
  </si>
  <si>
    <t>Sold la 1 ianuarie 2025</t>
  </si>
  <si>
    <t>Sold la 31 decembrie 2025</t>
  </si>
  <si>
    <t>Dividende interimare incasate</t>
  </si>
  <si>
    <t>la data si pentru exercitiul financiar incheiat la 31 decembrie 2025</t>
  </si>
  <si>
    <t>Situatiile financiare, intocmite la data de 31 decembrie 2025, se refera la societatea Rompetrol Well Services SA, sunt preliminare si nu sunt auditate.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</si>
</sst>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6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</font>
    <font>
      <i/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43" fontId="12" fillId="0" borderId="0" xfId="0" applyNumberFormat="1" applyFont="1"/>
    <xf numFmtId="0" fontId="13" fillId="0" borderId="0" xfId="0" applyFont="1"/>
    <xf numFmtId="0" fontId="1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37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 indent="3"/>
    </xf>
    <xf numFmtId="0" fontId="4" fillId="0" borderId="0" xfId="0" applyFont="1" applyAlignment="1">
      <alignment vertical="center" wrapText="1"/>
    </xf>
    <xf numFmtId="37" fontId="2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37" fontId="3" fillId="0" borderId="0" xfId="0" applyNumberFormat="1" applyFont="1" applyAlignment="1">
      <alignment wrapText="1"/>
    </xf>
    <xf numFmtId="164" fontId="3" fillId="0" borderId="0" xfId="1" applyNumberFormat="1" applyFont="1" applyFill="1" applyAlignment="1">
      <alignment horizontal="right" vertical="center" wrapText="1"/>
    </xf>
    <xf numFmtId="0" fontId="4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37" fontId="2" fillId="0" borderId="0" xfId="0" applyNumberFormat="1" applyFont="1" applyAlignment="1">
      <alignment horizontal="right" vertical="center" wrapText="1"/>
    </xf>
    <xf numFmtId="37" fontId="2" fillId="0" borderId="4" xfId="0" applyNumberFormat="1" applyFont="1" applyBorder="1" applyAlignment="1">
      <alignment horizontal="right" vertical="center" wrapText="1"/>
    </xf>
    <xf numFmtId="37" fontId="3" fillId="0" borderId="0" xfId="0" applyNumberFormat="1" applyFont="1"/>
    <xf numFmtId="0" fontId="3" fillId="0" borderId="0" xfId="0" applyFont="1" applyAlignment="1">
      <alignment horizontal="center" vertical="center"/>
    </xf>
    <xf numFmtId="165" fontId="2" fillId="0" borderId="0" xfId="1" applyNumberFormat="1" applyFont="1" applyFill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0" xfId="1" applyNumberFormat="1" applyFont="1" applyFill="1" applyAlignment="1">
      <alignment horizontal="right" vertical="center" wrapText="1"/>
    </xf>
    <xf numFmtId="3" fontId="7" fillId="0" borderId="3" xfId="1" applyNumberFormat="1" applyFont="1" applyFill="1" applyBorder="1" applyAlignment="1">
      <alignment horizontal="right" vertical="center"/>
    </xf>
    <xf numFmtId="3" fontId="5" fillId="0" borderId="0" xfId="1" applyNumberFormat="1" applyFont="1" applyFill="1"/>
    <xf numFmtId="3" fontId="7" fillId="0" borderId="4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3" fontId="7" fillId="0" borderId="0" xfId="1" applyNumberFormat="1" applyFont="1" applyFill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37" fontId="5" fillId="0" borderId="0" xfId="1" applyNumberFormat="1" applyFont="1" applyFill="1" applyAlignment="1">
      <alignment horizontal="right" vertical="center"/>
    </xf>
    <xf numFmtId="37" fontId="4" fillId="0" borderId="0" xfId="1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37" fontId="3" fillId="0" borderId="0" xfId="1" applyNumberFormat="1" applyFont="1" applyFill="1"/>
    <xf numFmtId="37" fontId="3" fillId="0" borderId="0" xfId="1" applyNumberFormat="1" applyFont="1" applyFill="1" applyAlignment="1">
      <alignment horizontal="right" vertical="center"/>
    </xf>
    <xf numFmtId="0" fontId="6" fillId="0" borderId="3" xfId="0" applyFont="1" applyBorder="1" applyAlignment="1">
      <alignment vertical="center"/>
    </xf>
    <xf numFmtId="37" fontId="2" fillId="0" borderId="3" xfId="1" applyNumberFormat="1" applyFont="1" applyFill="1" applyBorder="1" applyAlignment="1">
      <alignment horizontal="right" vertical="center"/>
    </xf>
    <xf numFmtId="37" fontId="3" fillId="0" borderId="0" xfId="1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37" fontId="2" fillId="0" borderId="1" xfId="1" applyNumberFormat="1" applyFont="1" applyFill="1" applyBorder="1" applyAlignment="1">
      <alignment horizontal="right" vertical="center"/>
    </xf>
    <xf numFmtId="37" fontId="2" fillId="0" borderId="0" xfId="1" applyNumberFormat="1" applyFont="1" applyFill="1" applyBorder="1" applyAlignment="1">
      <alignment horizontal="right" vertical="center"/>
    </xf>
    <xf numFmtId="37" fontId="3" fillId="0" borderId="6" xfId="1" applyNumberFormat="1" applyFont="1" applyFill="1" applyBorder="1" applyAlignment="1">
      <alignment horizontal="right" vertical="center"/>
    </xf>
    <xf numFmtId="37" fontId="2" fillId="0" borderId="0" xfId="1" applyNumberFormat="1" applyFont="1" applyFill="1" applyAlignment="1">
      <alignment horizontal="right" vertical="center"/>
    </xf>
    <xf numFmtId="164" fontId="7" fillId="0" borderId="4" xfId="1" applyNumberFormat="1" applyFont="1" applyFill="1" applyBorder="1" applyAlignment="1">
      <alignment horizontal="right" vertical="center"/>
    </xf>
    <xf numFmtId="0" fontId="0" fillId="0" borderId="0" xfId="0" applyFill="1"/>
    <xf numFmtId="164" fontId="6" fillId="0" borderId="0" xfId="1" applyNumberFormat="1" applyFont="1" applyFill="1" applyAlignment="1">
      <alignment horizontal="right" vertical="center"/>
    </xf>
    <xf numFmtId="37" fontId="2" fillId="0" borderId="3" xfId="0" applyNumberFormat="1" applyFont="1" applyFill="1" applyBorder="1" applyAlignment="1">
      <alignment horizontal="right" vertical="center" wrapText="1"/>
    </xf>
    <xf numFmtId="37" fontId="3" fillId="0" borderId="0" xfId="0" applyNumberFormat="1" applyFont="1" applyFill="1" applyAlignment="1">
      <alignment horizontal="right" vertical="center" wrapText="1"/>
    </xf>
    <xf numFmtId="37" fontId="2" fillId="0" borderId="4" xfId="0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workbookViewId="0">
      <selection activeCell="B13" sqref="B13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4" t="s">
        <v>103</v>
      </c>
    </row>
    <row r="3" spans="2:2" x14ac:dyDescent="0.25">
      <c r="B3" t="s">
        <v>104</v>
      </c>
    </row>
    <row r="4" spans="2:2" x14ac:dyDescent="0.25">
      <c r="B4" t="s">
        <v>105</v>
      </c>
    </row>
    <row r="5" spans="2:2" x14ac:dyDescent="0.25">
      <c r="B5" t="s">
        <v>154</v>
      </c>
    </row>
    <row r="7" spans="2:2" x14ac:dyDescent="0.25">
      <c r="B7" s="18" t="s">
        <v>36</v>
      </c>
    </row>
    <row r="8" spans="2:2" x14ac:dyDescent="0.25">
      <c r="B8" s="18" t="s">
        <v>0</v>
      </c>
    </row>
    <row r="9" spans="2:2" x14ac:dyDescent="0.25">
      <c r="B9" s="18" t="s">
        <v>68</v>
      </c>
    </row>
    <row r="10" spans="2:2" x14ac:dyDescent="0.25">
      <c r="B10" s="18" t="s">
        <v>85</v>
      </c>
    </row>
    <row r="12" spans="2:2" x14ac:dyDescent="0.25">
      <c r="B12" t="s">
        <v>155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G54"/>
  <sheetViews>
    <sheetView topLeftCell="A27" zoomScaleNormal="100" workbookViewId="0">
      <selection activeCell="D53" sqref="D53"/>
    </sheetView>
  </sheetViews>
  <sheetFormatPr defaultRowHeight="12" x14ac:dyDescent="0.25"/>
  <cols>
    <col min="2" max="2" width="67.42578125" customWidth="1"/>
    <col min="4" max="4" width="17.140625" customWidth="1"/>
    <col min="5" max="5" width="0.85546875" customWidth="1"/>
    <col min="6" max="6" width="13.140625" bestFit="1" customWidth="1"/>
  </cols>
  <sheetData>
    <row r="1" spans="2:6" x14ac:dyDescent="0.25">
      <c r="B1" s="20" t="s">
        <v>103</v>
      </c>
      <c r="C1" s="21"/>
      <c r="D1" s="21"/>
      <c r="E1" s="21"/>
    </row>
    <row r="2" spans="2:6" x14ac:dyDescent="0.25">
      <c r="B2" s="22" t="s">
        <v>36</v>
      </c>
      <c r="C2" s="22"/>
      <c r="D2" s="23"/>
      <c r="E2" s="23"/>
    </row>
    <row r="3" spans="2:6" x14ac:dyDescent="0.25">
      <c r="B3" s="24" t="s">
        <v>106</v>
      </c>
      <c r="C3" s="22"/>
      <c r="D3" s="21"/>
      <c r="E3" s="21"/>
    </row>
    <row r="4" spans="2:6" ht="12.6" thickBot="1" x14ac:dyDescent="0.3">
      <c r="B4" s="22"/>
      <c r="C4" s="22"/>
      <c r="D4" s="21"/>
      <c r="E4" s="21"/>
    </row>
    <row r="5" spans="2:6" x14ac:dyDescent="0.25">
      <c r="B5" s="34"/>
      <c r="C5" s="34"/>
      <c r="D5" s="35" t="s">
        <v>1</v>
      </c>
      <c r="E5" s="35"/>
      <c r="F5" s="35" t="s">
        <v>1</v>
      </c>
    </row>
    <row r="6" spans="2:6" ht="12.6" thickBot="1" x14ac:dyDescent="0.3">
      <c r="B6" s="36"/>
      <c r="C6" s="37"/>
      <c r="D6" s="37" t="s">
        <v>149</v>
      </c>
      <c r="E6" s="37"/>
      <c r="F6" s="37" t="s">
        <v>144</v>
      </c>
    </row>
    <row r="7" spans="2:6" ht="12.6" thickTop="1" x14ac:dyDescent="0.25">
      <c r="B7" s="2"/>
      <c r="C7" s="2"/>
      <c r="D7" s="2"/>
      <c r="E7" s="2"/>
      <c r="F7" s="2"/>
    </row>
    <row r="8" spans="2:6" x14ac:dyDescent="0.25">
      <c r="B8" s="38" t="s">
        <v>37</v>
      </c>
      <c r="C8" s="39"/>
      <c r="D8" s="40">
        <v>63297288</v>
      </c>
      <c r="E8" s="40"/>
      <c r="F8" s="40">
        <v>74674449</v>
      </c>
    </row>
    <row r="9" spans="2:6" x14ac:dyDescent="0.25">
      <c r="B9" s="41" t="s">
        <v>38</v>
      </c>
      <c r="C9" s="39"/>
      <c r="D9" s="40">
        <v>62829476</v>
      </c>
      <c r="E9" s="40"/>
      <c r="F9" s="40">
        <v>74196791</v>
      </c>
    </row>
    <row r="10" spans="2:6" x14ac:dyDescent="0.25">
      <c r="B10" s="41" t="s">
        <v>39</v>
      </c>
      <c r="C10" s="39"/>
      <c r="D10" s="40">
        <v>467812</v>
      </c>
      <c r="E10" s="40"/>
      <c r="F10" s="40">
        <v>477658</v>
      </c>
    </row>
    <row r="11" spans="2:6" x14ac:dyDescent="0.25">
      <c r="B11" s="42"/>
      <c r="C11" s="39"/>
      <c r="D11" s="40">
        <v>0</v>
      </c>
      <c r="E11" s="40"/>
      <c r="F11" s="40">
        <v>0</v>
      </c>
    </row>
    <row r="12" spans="2:6" ht="12.6" thickBot="1" x14ac:dyDescent="0.3">
      <c r="B12" s="42" t="s">
        <v>40</v>
      </c>
      <c r="C12" s="39"/>
      <c r="D12" s="40">
        <v>3156225</v>
      </c>
      <c r="E12" s="40"/>
      <c r="F12" s="40">
        <v>2349842</v>
      </c>
    </row>
    <row r="13" spans="2:6" ht="12.6" thickBot="1" x14ac:dyDescent="0.3">
      <c r="B13" s="38" t="s">
        <v>41</v>
      </c>
      <c r="C13" s="38"/>
      <c r="D13" s="43">
        <v>66453513</v>
      </c>
      <c r="E13" s="43"/>
      <c r="F13" s="43">
        <v>77024291</v>
      </c>
    </row>
    <row r="14" spans="2:6" x14ac:dyDescent="0.25">
      <c r="B14" s="44"/>
      <c r="C14" s="44"/>
      <c r="D14" s="45"/>
      <c r="E14" s="45"/>
      <c r="F14" s="45"/>
    </row>
    <row r="15" spans="2:6" x14ac:dyDescent="0.25">
      <c r="B15" s="42" t="s">
        <v>42</v>
      </c>
      <c r="C15" s="42"/>
      <c r="D15" s="40">
        <v>-17641187</v>
      </c>
      <c r="E15" s="40"/>
      <c r="F15" s="40">
        <v>-21349833</v>
      </c>
    </row>
    <row r="16" spans="2:6" x14ac:dyDescent="0.25">
      <c r="B16" s="42" t="s">
        <v>43</v>
      </c>
      <c r="C16" s="42"/>
      <c r="D16" s="40">
        <v>-520040</v>
      </c>
      <c r="E16" s="40"/>
      <c r="F16" s="40">
        <v>-480638</v>
      </c>
    </row>
    <row r="17" spans="2:6" x14ac:dyDescent="0.25">
      <c r="B17" s="42" t="s">
        <v>44</v>
      </c>
      <c r="C17" s="42"/>
      <c r="D17" s="40">
        <v>-12507</v>
      </c>
      <c r="E17" s="40"/>
      <c r="F17" s="40">
        <v>-5542</v>
      </c>
    </row>
    <row r="18" spans="2:6" x14ac:dyDescent="0.25">
      <c r="B18" s="42" t="s">
        <v>110</v>
      </c>
      <c r="C18" s="39"/>
      <c r="D18" s="40">
        <v>-23894366</v>
      </c>
      <c r="E18" s="40"/>
      <c r="F18" s="40">
        <v>-23634538</v>
      </c>
    </row>
    <row r="19" spans="2:6" x14ac:dyDescent="0.25">
      <c r="B19" s="42" t="s">
        <v>45</v>
      </c>
      <c r="C19" s="42"/>
      <c r="D19" s="40">
        <v>-22253002</v>
      </c>
      <c r="E19" s="40"/>
      <c r="F19" s="40">
        <v>-22325139</v>
      </c>
    </row>
    <row r="20" spans="2:6" x14ac:dyDescent="0.25">
      <c r="B20" s="42" t="s">
        <v>46</v>
      </c>
      <c r="C20" s="42"/>
      <c r="D20" s="40">
        <v>-766601</v>
      </c>
      <c r="E20" s="40"/>
      <c r="F20" s="40">
        <v>-728693</v>
      </c>
    </row>
    <row r="21" spans="2:6" x14ac:dyDescent="0.25">
      <c r="B21" s="42" t="s">
        <v>47</v>
      </c>
      <c r="C21" s="39"/>
      <c r="D21" s="46">
        <v>-5225998</v>
      </c>
      <c r="E21" s="46"/>
      <c r="F21" s="46">
        <v>-4297366</v>
      </c>
    </row>
    <row r="22" spans="2:6" x14ac:dyDescent="0.25">
      <c r="B22" s="42" t="s">
        <v>48</v>
      </c>
      <c r="C22" s="42"/>
      <c r="D22" s="46">
        <v>-5225998</v>
      </c>
      <c r="E22" s="46"/>
      <c r="F22" s="46">
        <v>-4806037</v>
      </c>
    </row>
    <row r="23" spans="2:6" x14ac:dyDescent="0.25">
      <c r="B23" s="42" t="s">
        <v>49</v>
      </c>
      <c r="C23" s="42"/>
      <c r="D23" s="46">
        <v>0</v>
      </c>
      <c r="E23" s="46"/>
      <c r="F23" s="46">
        <v>508671</v>
      </c>
    </row>
    <row r="24" spans="2:6" x14ac:dyDescent="0.25">
      <c r="B24" s="42" t="s">
        <v>111</v>
      </c>
      <c r="C24" s="42"/>
      <c r="D24" s="40">
        <v>-49079</v>
      </c>
      <c r="E24" s="40"/>
      <c r="F24" s="40">
        <v>-45090</v>
      </c>
    </row>
    <row r="25" spans="2:6" x14ac:dyDescent="0.25">
      <c r="B25" s="42" t="s">
        <v>112</v>
      </c>
      <c r="C25" s="42"/>
      <c r="D25" s="40">
        <v>31666</v>
      </c>
      <c r="E25" s="40"/>
      <c r="F25" s="40">
        <v>-6596</v>
      </c>
    </row>
    <row r="26" spans="2:6" x14ac:dyDescent="0.25">
      <c r="B26" s="42" t="s">
        <v>50</v>
      </c>
      <c r="C26" s="39"/>
      <c r="D26" s="40">
        <v>-15051029</v>
      </c>
      <c r="E26" s="40"/>
      <c r="F26" s="40">
        <v>-17571637</v>
      </c>
    </row>
    <row r="27" spans="2:6" x14ac:dyDescent="0.25">
      <c r="B27" s="42" t="s">
        <v>51</v>
      </c>
      <c r="C27" s="42"/>
      <c r="D27" s="40">
        <v>-1282202</v>
      </c>
      <c r="E27" s="40"/>
      <c r="F27" s="40">
        <v>-763325</v>
      </c>
    </row>
    <row r="28" spans="2:6" ht="12.6" thickBot="1" x14ac:dyDescent="0.3">
      <c r="B28" s="42" t="s">
        <v>52</v>
      </c>
      <c r="C28" s="39"/>
      <c r="D28" s="40">
        <v>-95379</v>
      </c>
      <c r="E28" s="40"/>
      <c r="F28" s="40">
        <v>-261161</v>
      </c>
    </row>
    <row r="29" spans="2:6" ht="12.6" thickBot="1" x14ac:dyDescent="0.3">
      <c r="B29" s="38" t="s">
        <v>53</v>
      </c>
      <c r="C29" s="38"/>
      <c r="D29" s="43">
        <v>-63740121</v>
      </c>
      <c r="E29" s="43"/>
      <c r="F29" s="43">
        <v>-68415726</v>
      </c>
    </row>
    <row r="30" spans="2:6" ht="12.6" thickBot="1" x14ac:dyDescent="0.3">
      <c r="B30" s="44"/>
      <c r="C30" s="44"/>
      <c r="D30" s="45"/>
      <c r="E30" s="45"/>
      <c r="F30" s="45"/>
    </row>
    <row r="31" spans="2:6" ht="12.6" thickBot="1" x14ac:dyDescent="0.3">
      <c r="B31" s="38" t="s">
        <v>113</v>
      </c>
      <c r="C31" s="38"/>
      <c r="D31" s="43">
        <v>2713392</v>
      </c>
      <c r="E31" s="43"/>
      <c r="F31" s="43">
        <v>8608565</v>
      </c>
    </row>
    <row r="32" spans="2:6" x14ac:dyDescent="0.25">
      <c r="B32" s="44"/>
      <c r="C32" s="44"/>
      <c r="D32" s="45"/>
      <c r="E32" s="45"/>
      <c r="F32" s="45"/>
    </row>
    <row r="33" spans="2:7" x14ac:dyDescent="0.25">
      <c r="B33" s="42" t="s">
        <v>54</v>
      </c>
      <c r="C33" s="42"/>
      <c r="D33" s="40">
        <v>3617104</v>
      </c>
      <c r="E33" s="40"/>
      <c r="F33" s="40">
        <v>3760374</v>
      </c>
    </row>
    <row r="34" spans="2:7" x14ac:dyDescent="0.25">
      <c r="B34" s="47" t="s">
        <v>55</v>
      </c>
      <c r="C34" s="47"/>
      <c r="D34" s="40">
        <v>3600458</v>
      </c>
      <c r="E34" s="40"/>
      <c r="F34" s="40">
        <v>3746786</v>
      </c>
    </row>
    <row r="35" spans="2:7" ht="12.6" thickBot="1" x14ac:dyDescent="0.3">
      <c r="B35" s="42" t="s">
        <v>56</v>
      </c>
      <c r="C35" s="42"/>
      <c r="D35" s="40">
        <v>75945</v>
      </c>
      <c r="E35" s="40"/>
      <c r="F35" s="40">
        <v>29419</v>
      </c>
    </row>
    <row r="36" spans="2:7" ht="12.6" thickBot="1" x14ac:dyDescent="0.3">
      <c r="B36" s="38" t="s">
        <v>57</v>
      </c>
      <c r="C36" s="48"/>
      <c r="D36" s="43">
        <v>3693049</v>
      </c>
      <c r="E36" s="43"/>
      <c r="F36" s="43">
        <v>3789793</v>
      </c>
    </row>
    <row r="37" spans="2:7" x14ac:dyDescent="0.25">
      <c r="B37" s="44"/>
      <c r="C37" s="44"/>
      <c r="D37" s="45"/>
      <c r="E37" s="45"/>
      <c r="F37" s="45"/>
    </row>
    <row r="38" spans="2:7" ht="12.6" thickBot="1" x14ac:dyDescent="0.3">
      <c r="B38" s="42" t="s">
        <v>58</v>
      </c>
      <c r="C38" s="42"/>
      <c r="D38" s="46">
        <v>-705155</v>
      </c>
      <c r="E38" s="40"/>
      <c r="F38" s="46">
        <v>-621633</v>
      </c>
      <c r="G38" s="83"/>
    </row>
    <row r="39" spans="2:7" ht="12.6" thickBot="1" x14ac:dyDescent="0.3">
      <c r="B39" s="38" t="s">
        <v>59</v>
      </c>
      <c r="C39" s="48"/>
      <c r="D39" s="43">
        <v>-705155</v>
      </c>
      <c r="E39" s="43"/>
      <c r="F39" s="43">
        <v>-621633</v>
      </c>
    </row>
    <row r="40" spans="2:7" ht="12.6" thickBot="1" x14ac:dyDescent="0.3">
      <c r="B40" s="49"/>
      <c r="C40" s="49"/>
      <c r="D40" s="45"/>
      <c r="E40" s="45"/>
      <c r="F40" s="45"/>
    </row>
    <row r="41" spans="2:7" ht="12.6" thickBot="1" x14ac:dyDescent="0.3">
      <c r="B41" s="38" t="s">
        <v>60</v>
      </c>
      <c r="C41" s="38"/>
      <c r="D41" s="43">
        <v>2987894</v>
      </c>
      <c r="E41" s="43"/>
      <c r="F41" s="43">
        <v>3168160</v>
      </c>
    </row>
    <row r="42" spans="2:7" ht="12.6" thickBot="1" x14ac:dyDescent="0.3">
      <c r="B42" s="38"/>
      <c r="C42" s="38"/>
      <c r="D42" s="50"/>
      <c r="E42" s="50"/>
      <c r="F42" s="50"/>
    </row>
    <row r="43" spans="2:7" ht="12.6" thickBot="1" x14ac:dyDescent="0.3">
      <c r="B43" s="38" t="s">
        <v>61</v>
      </c>
      <c r="C43" s="38"/>
      <c r="D43" s="43">
        <v>5701286</v>
      </c>
      <c r="E43" s="43"/>
      <c r="F43" s="43">
        <v>11776725</v>
      </c>
    </row>
    <row r="44" spans="2:7" ht="12.6" thickBot="1" x14ac:dyDescent="0.3">
      <c r="B44" s="42" t="s">
        <v>62</v>
      </c>
      <c r="C44" s="39"/>
      <c r="D44" s="40">
        <v>-1047882</v>
      </c>
      <c r="E44" s="40"/>
      <c r="F44" s="40">
        <v>-1539418</v>
      </c>
    </row>
    <row r="45" spans="2:7" ht="12.6" thickBot="1" x14ac:dyDescent="0.3">
      <c r="B45" s="38" t="s">
        <v>63</v>
      </c>
      <c r="C45" s="38"/>
      <c r="D45" s="51">
        <v>4653404</v>
      </c>
      <c r="E45" s="51"/>
      <c r="F45" s="51">
        <v>10237307</v>
      </c>
    </row>
    <row r="46" spans="2:7" ht="12.6" thickTop="1" x14ac:dyDescent="0.25">
      <c r="B46" s="2"/>
      <c r="C46" s="2"/>
      <c r="D46" s="52"/>
      <c r="E46" s="52"/>
      <c r="F46" s="52"/>
    </row>
    <row r="47" spans="2:7" x14ac:dyDescent="0.25">
      <c r="B47" s="3" t="s">
        <v>64</v>
      </c>
      <c r="C47" s="53"/>
      <c r="D47" s="54">
        <v>1.672737677616342E-2</v>
      </c>
      <c r="E47" s="54"/>
      <c r="F47" s="54">
        <v>3.6799575399482871E-2</v>
      </c>
    </row>
    <row r="48" spans="2:7" x14ac:dyDescent="0.25">
      <c r="B48" s="2"/>
      <c r="C48" s="2"/>
      <c r="D48" s="2"/>
      <c r="E48" s="2"/>
      <c r="F48" s="2"/>
    </row>
    <row r="49" spans="2:6" ht="12.6" thickBot="1" x14ac:dyDescent="0.3">
      <c r="B49" s="2"/>
      <c r="C49" s="2"/>
      <c r="D49" s="2"/>
      <c r="E49" s="2"/>
      <c r="F49" s="2"/>
    </row>
    <row r="50" spans="2:6" ht="12.6" thickBot="1" x14ac:dyDescent="0.3">
      <c r="B50" s="38" t="s">
        <v>114</v>
      </c>
      <c r="C50" s="38"/>
      <c r="D50" s="85">
        <v>-4223625.2121177493</v>
      </c>
      <c r="E50" s="85"/>
      <c r="F50" s="85">
        <v>3041382.2057794342</v>
      </c>
    </row>
    <row r="51" spans="2:6" x14ac:dyDescent="0.25">
      <c r="B51" s="42" t="s">
        <v>65</v>
      </c>
      <c r="C51" s="42"/>
      <c r="D51" s="86">
        <v>-287526.12</v>
      </c>
      <c r="E51" s="86"/>
      <c r="F51" s="86">
        <v>-116213.16</v>
      </c>
    </row>
    <row r="52" spans="2:6" ht="21" thickBot="1" x14ac:dyDescent="0.3">
      <c r="B52" s="42" t="s">
        <v>66</v>
      </c>
      <c r="C52" s="42"/>
      <c r="D52" s="86">
        <v>-3301876.3241177495</v>
      </c>
      <c r="E52" s="86"/>
      <c r="F52" s="86">
        <v>3157595.3657794343</v>
      </c>
    </row>
    <row r="53" spans="2:6" ht="12.6" thickBot="1" x14ac:dyDescent="0.3">
      <c r="B53" s="38" t="s">
        <v>67</v>
      </c>
      <c r="C53" s="38"/>
      <c r="D53" s="87">
        <v>1064001.5558822504</v>
      </c>
      <c r="E53" s="87"/>
      <c r="F53" s="87">
        <v>13278689.205779433</v>
      </c>
    </row>
    <row r="54" spans="2:6" ht="12.6" thickTop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workbookViewId="0">
      <selection activeCell="D40" sqref="D40:D44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0" t="s">
        <v>103</v>
      </c>
      <c r="C1" s="21"/>
      <c r="D1" s="21"/>
      <c r="E1" s="21"/>
    </row>
    <row r="2" spans="2:5" x14ac:dyDescent="0.25">
      <c r="B2" s="22" t="s">
        <v>0</v>
      </c>
      <c r="C2" s="21"/>
      <c r="D2" s="25"/>
      <c r="E2" s="25"/>
    </row>
    <row r="3" spans="2:5" x14ac:dyDescent="0.25">
      <c r="B3" s="26" t="s">
        <v>106</v>
      </c>
      <c r="C3" s="21"/>
      <c r="D3" s="21"/>
      <c r="E3" s="21"/>
    </row>
    <row r="4" spans="2:5" ht="12.6" thickBot="1" x14ac:dyDescent="0.3">
      <c r="B4" s="22"/>
      <c r="C4" s="21"/>
      <c r="D4" s="21"/>
      <c r="E4" s="21"/>
    </row>
    <row r="5" spans="2:5" x14ac:dyDescent="0.25">
      <c r="B5" s="34"/>
      <c r="C5" s="55"/>
      <c r="D5" s="56" t="s">
        <v>1</v>
      </c>
      <c r="E5" s="35" t="s">
        <v>1</v>
      </c>
    </row>
    <row r="6" spans="2:5" ht="12.6" thickBot="1" x14ac:dyDescent="0.3">
      <c r="B6" s="57"/>
      <c r="C6" s="58"/>
      <c r="D6" s="59" t="s">
        <v>149</v>
      </c>
      <c r="E6" s="59" t="s">
        <v>144</v>
      </c>
    </row>
    <row r="7" spans="2:5" x14ac:dyDescent="0.25">
      <c r="B7" s="38" t="s">
        <v>2</v>
      </c>
      <c r="C7" s="42"/>
      <c r="D7" s="2"/>
      <c r="E7" s="2"/>
    </row>
    <row r="8" spans="2:5" x14ac:dyDescent="0.25">
      <c r="B8" s="38" t="s">
        <v>3</v>
      </c>
      <c r="C8" s="42"/>
      <c r="D8" s="2"/>
      <c r="E8" s="2"/>
    </row>
    <row r="9" spans="2:5" x14ac:dyDescent="0.25">
      <c r="B9" s="42" t="s">
        <v>4</v>
      </c>
      <c r="C9" s="39"/>
      <c r="D9" s="60">
        <v>20678492</v>
      </c>
      <c r="E9" s="60">
        <v>22505869</v>
      </c>
    </row>
    <row r="10" spans="2:5" x14ac:dyDescent="0.25">
      <c r="B10" s="42" t="s">
        <v>5</v>
      </c>
      <c r="C10" s="39"/>
      <c r="D10" s="60">
        <v>9867450</v>
      </c>
      <c r="E10" s="60">
        <v>10143052</v>
      </c>
    </row>
    <row r="11" spans="2:5" x14ac:dyDescent="0.25">
      <c r="B11" s="42" t="s">
        <v>6</v>
      </c>
      <c r="C11" s="39"/>
      <c r="D11" s="60">
        <v>376991</v>
      </c>
      <c r="E11" s="60">
        <v>395594</v>
      </c>
    </row>
    <row r="12" spans="2:5" x14ac:dyDescent="0.25">
      <c r="B12" s="42" t="s">
        <v>7</v>
      </c>
      <c r="C12" s="39"/>
      <c r="D12" s="60">
        <v>8290</v>
      </c>
      <c r="E12" s="60">
        <v>20725</v>
      </c>
    </row>
    <row r="13" spans="2:5" x14ac:dyDescent="0.25">
      <c r="B13" s="42" t="s">
        <v>8</v>
      </c>
      <c r="C13" s="39"/>
      <c r="D13" s="60">
        <v>16148860</v>
      </c>
      <c r="E13" s="60">
        <v>20079665</v>
      </c>
    </row>
    <row r="14" spans="2:5" ht="12.6" thickBot="1" x14ac:dyDescent="0.3">
      <c r="B14" s="42" t="s">
        <v>9</v>
      </c>
      <c r="C14" s="39"/>
      <c r="D14" s="60">
        <v>6124316</v>
      </c>
      <c r="E14" s="60">
        <v>10851052</v>
      </c>
    </row>
    <row r="15" spans="2:5" ht="12.6" thickBot="1" x14ac:dyDescent="0.3">
      <c r="B15" s="38" t="s">
        <v>115</v>
      </c>
      <c r="C15" s="48"/>
      <c r="D15" s="61">
        <v>53204399</v>
      </c>
      <c r="E15" s="61">
        <v>63995957</v>
      </c>
    </row>
    <row r="16" spans="2:5" x14ac:dyDescent="0.25">
      <c r="B16" s="44"/>
      <c r="C16" s="39"/>
      <c r="D16" s="62"/>
      <c r="E16" s="62"/>
    </row>
    <row r="17" spans="2:5" x14ac:dyDescent="0.25">
      <c r="B17" s="38" t="s">
        <v>10</v>
      </c>
      <c r="C17" s="39"/>
      <c r="D17" s="62"/>
      <c r="E17" s="62"/>
    </row>
    <row r="18" spans="2:5" x14ac:dyDescent="0.25">
      <c r="B18" s="42" t="s">
        <v>11</v>
      </c>
      <c r="C18" s="39"/>
      <c r="D18" s="60">
        <v>6264948</v>
      </c>
      <c r="E18" s="60">
        <v>5479481</v>
      </c>
    </row>
    <row r="19" spans="2:5" x14ac:dyDescent="0.25">
      <c r="B19" s="42" t="s">
        <v>12</v>
      </c>
      <c r="C19" s="39"/>
      <c r="D19" s="60">
        <v>18387371</v>
      </c>
      <c r="E19" s="60">
        <v>13031556</v>
      </c>
    </row>
    <row r="20" spans="2:5" x14ac:dyDescent="0.25">
      <c r="B20" s="42" t="s">
        <v>13</v>
      </c>
      <c r="C20" s="39"/>
      <c r="D20" s="60">
        <v>43379232</v>
      </c>
      <c r="E20" s="60">
        <v>47109341</v>
      </c>
    </row>
    <row r="21" spans="2:5" x14ac:dyDescent="0.25">
      <c r="B21" s="42" t="s">
        <v>116</v>
      </c>
      <c r="C21" s="39"/>
      <c r="D21" s="60">
        <v>881661</v>
      </c>
      <c r="E21" s="60">
        <v>1018381</v>
      </c>
    </row>
    <row r="22" spans="2:5" x14ac:dyDescent="0.25">
      <c r="B22" s="42" t="s">
        <v>14</v>
      </c>
      <c r="C22" s="39"/>
      <c r="D22" s="60">
        <v>380880</v>
      </c>
      <c r="E22" s="60">
        <v>1203143</v>
      </c>
    </row>
    <row r="23" spans="2:5" ht="12.6" thickBot="1" x14ac:dyDescent="0.3">
      <c r="B23" s="42" t="s">
        <v>15</v>
      </c>
      <c r="C23" s="39"/>
      <c r="D23" s="60">
        <v>3100608</v>
      </c>
      <c r="E23" s="60">
        <v>298005</v>
      </c>
    </row>
    <row r="24" spans="2:5" ht="12.6" thickBot="1" x14ac:dyDescent="0.3">
      <c r="B24" s="38" t="s">
        <v>16</v>
      </c>
      <c r="C24" s="48"/>
      <c r="D24" s="61">
        <v>72394700</v>
      </c>
      <c r="E24" s="61">
        <v>68139907</v>
      </c>
    </row>
    <row r="25" spans="2:5" ht="12.6" thickBot="1" x14ac:dyDescent="0.3">
      <c r="B25" s="44"/>
      <c r="C25" s="39"/>
      <c r="D25" s="62"/>
      <c r="E25" s="62"/>
    </row>
    <row r="26" spans="2:5" ht="12.6" thickBot="1" x14ac:dyDescent="0.3">
      <c r="B26" s="38" t="s">
        <v>17</v>
      </c>
      <c r="C26" s="48"/>
      <c r="D26" s="63">
        <v>125599099</v>
      </c>
      <c r="E26" s="63">
        <v>132135864</v>
      </c>
    </row>
    <row r="27" spans="2:5" ht="12.6" thickTop="1" x14ac:dyDescent="0.25">
      <c r="B27" s="64" t="s">
        <v>117</v>
      </c>
      <c r="C27" s="39"/>
      <c r="D27" s="62"/>
      <c r="E27" s="62"/>
    </row>
    <row r="28" spans="2:5" x14ac:dyDescent="0.25">
      <c r="B28" s="38" t="s">
        <v>18</v>
      </c>
      <c r="C28" s="39"/>
      <c r="D28" s="62"/>
      <c r="E28" s="62"/>
    </row>
    <row r="29" spans="2:5" x14ac:dyDescent="0.25">
      <c r="B29" s="42" t="s">
        <v>118</v>
      </c>
      <c r="C29" s="39"/>
      <c r="D29" s="60">
        <v>28557446</v>
      </c>
      <c r="E29" s="60">
        <v>28557446</v>
      </c>
    </row>
    <row r="30" spans="2:5" x14ac:dyDescent="0.25">
      <c r="B30" s="42" t="s">
        <v>119</v>
      </c>
      <c r="C30" s="39"/>
      <c r="D30" s="60">
        <v>27819090</v>
      </c>
      <c r="E30" s="60">
        <v>27819090</v>
      </c>
    </row>
    <row r="31" spans="2:5" x14ac:dyDescent="0.25">
      <c r="B31" s="42" t="s">
        <v>120</v>
      </c>
      <c r="C31" s="39"/>
      <c r="D31" s="60">
        <v>738356</v>
      </c>
      <c r="E31" s="60">
        <v>738356</v>
      </c>
    </row>
    <row r="32" spans="2:5" x14ac:dyDescent="0.25">
      <c r="B32" s="42" t="s">
        <v>19</v>
      </c>
      <c r="C32" s="39"/>
      <c r="D32" s="60">
        <v>5563818</v>
      </c>
      <c r="E32" s="60">
        <v>5563818</v>
      </c>
    </row>
    <row r="33" spans="2:5" x14ac:dyDescent="0.25">
      <c r="B33" s="42" t="s">
        <v>20</v>
      </c>
      <c r="C33" s="39"/>
      <c r="D33" s="60">
        <v>30248576.555882253</v>
      </c>
      <c r="E33" s="60">
        <v>33837979</v>
      </c>
    </row>
    <row r="34" spans="2:5" x14ac:dyDescent="0.25">
      <c r="B34" s="42" t="s">
        <v>21</v>
      </c>
      <c r="C34" s="39"/>
      <c r="D34" s="60">
        <v>12854944.212117746</v>
      </c>
      <c r="E34" s="60">
        <v>12854944</v>
      </c>
    </row>
    <row r="35" spans="2:5" x14ac:dyDescent="0.25">
      <c r="B35" s="42" t="s">
        <v>22</v>
      </c>
      <c r="C35" s="39"/>
      <c r="D35" s="60">
        <v>18041378</v>
      </c>
      <c r="E35" s="60">
        <v>18041378</v>
      </c>
    </row>
    <row r="36" spans="2:5" ht="12.6" thickBot="1" x14ac:dyDescent="0.3">
      <c r="B36" s="42" t="s">
        <v>23</v>
      </c>
      <c r="C36" s="39"/>
      <c r="D36" s="60">
        <v>4653403.6487994185</v>
      </c>
      <c r="E36" s="60">
        <v>10237307.09340735</v>
      </c>
    </row>
    <row r="37" spans="2:5" ht="12.6" thickBot="1" x14ac:dyDescent="0.3">
      <c r="B37" s="38" t="s">
        <v>24</v>
      </c>
      <c r="C37" s="48"/>
      <c r="D37" s="61">
        <v>99919566.648799419</v>
      </c>
      <c r="E37" s="61">
        <v>109092872.77340735</v>
      </c>
    </row>
    <row r="38" spans="2:5" x14ac:dyDescent="0.25">
      <c r="B38" s="44"/>
      <c r="C38" s="39"/>
      <c r="D38" s="62"/>
      <c r="E38" s="62"/>
    </row>
    <row r="39" spans="2:5" x14ac:dyDescent="0.25">
      <c r="B39" s="38" t="s">
        <v>25</v>
      </c>
      <c r="C39" s="39"/>
      <c r="D39" s="62"/>
      <c r="E39" s="62"/>
    </row>
    <row r="40" spans="2:5" x14ac:dyDescent="0.25">
      <c r="B40" s="42" t="s">
        <v>121</v>
      </c>
      <c r="C40" s="39"/>
      <c r="D40" s="60">
        <v>1097956</v>
      </c>
      <c r="E40" s="60">
        <v>1249466</v>
      </c>
    </row>
    <row r="41" spans="2:5" x14ac:dyDescent="0.25">
      <c r="B41" s="42" t="s">
        <v>26</v>
      </c>
      <c r="C41" s="39"/>
      <c r="D41" s="60">
        <v>1949615</v>
      </c>
      <c r="E41" s="60">
        <v>2599476</v>
      </c>
    </row>
    <row r="42" spans="2:5" x14ac:dyDescent="0.25">
      <c r="B42" s="42" t="s">
        <v>27</v>
      </c>
      <c r="C42" s="39"/>
      <c r="D42" s="60">
        <v>1919457</v>
      </c>
      <c r="E42" s="60">
        <v>3603822</v>
      </c>
    </row>
    <row r="43" spans="2:5" ht="12.6" thickBot="1" x14ac:dyDescent="0.3">
      <c r="B43" s="42" t="s">
        <v>28</v>
      </c>
      <c r="C43" s="39"/>
      <c r="D43" s="60">
        <v>112470</v>
      </c>
      <c r="E43" s="60">
        <v>73635</v>
      </c>
    </row>
    <row r="44" spans="2:5" ht="12.6" thickBot="1" x14ac:dyDescent="0.3">
      <c r="B44" s="38" t="s">
        <v>29</v>
      </c>
      <c r="C44" s="48"/>
      <c r="D44" s="61">
        <v>5079498</v>
      </c>
      <c r="E44" s="61">
        <v>7526399</v>
      </c>
    </row>
    <row r="45" spans="2:5" x14ac:dyDescent="0.25">
      <c r="B45" s="44"/>
      <c r="C45" s="39"/>
      <c r="D45" s="62"/>
      <c r="E45" s="62"/>
    </row>
    <row r="46" spans="2:5" x14ac:dyDescent="0.25">
      <c r="B46" s="38" t="s">
        <v>30</v>
      </c>
      <c r="C46" s="39"/>
      <c r="D46" s="62"/>
      <c r="E46" s="62"/>
    </row>
    <row r="47" spans="2:5" x14ac:dyDescent="0.25">
      <c r="B47" s="42" t="s">
        <v>31</v>
      </c>
      <c r="C47" s="65"/>
      <c r="D47" s="60">
        <v>16751762</v>
      </c>
      <c r="E47" s="60">
        <v>12073500</v>
      </c>
    </row>
    <row r="48" spans="2:5" x14ac:dyDescent="0.25">
      <c r="B48" s="42" t="s">
        <v>32</v>
      </c>
      <c r="C48" s="39"/>
      <c r="D48" s="60">
        <v>815086</v>
      </c>
      <c r="E48" s="60">
        <v>874108</v>
      </c>
    </row>
    <row r="49" spans="2:5" ht="12.6" thickBot="1" x14ac:dyDescent="0.3">
      <c r="B49" s="42" t="s">
        <v>27</v>
      </c>
      <c r="C49" s="39"/>
      <c r="D49" s="60">
        <v>3033186</v>
      </c>
      <c r="E49" s="60">
        <v>2568984</v>
      </c>
    </row>
    <row r="50" spans="2:5" ht="12.6" thickBot="1" x14ac:dyDescent="0.3">
      <c r="B50" s="38" t="s">
        <v>33</v>
      </c>
      <c r="C50" s="48"/>
      <c r="D50" s="61">
        <v>20600034</v>
      </c>
      <c r="E50" s="61">
        <v>15516592</v>
      </c>
    </row>
    <row r="51" spans="2:5" ht="12.6" thickBot="1" x14ac:dyDescent="0.3">
      <c r="B51" s="38" t="s">
        <v>34</v>
      </c>
      <c r="C51" s="39"/>
      <c r="D51" s="66">
        <v>25679532</v>
      </c>
      <c r="E51" s="66">
        <v>23042991</v>
      </c>
    </row>
    <row r="52" spans="2:5" ht="12.6" thickBot="1" x14ac:dyDescent="0.3">
      <c r="B52" s="38" t="s">
        <v>35</v>
      </c>
      <c r="C52" s="48"/>
      <c r="D52" s="63">
        <v>125599098.64879942</v>
      </c>
      <c r="E52" s="63">
        <v>132135863.77340735</v>
      </c>
    </row>
    <row r="53" spans="2:5" ht="12.6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topLeftCell="A9" workbookViewId="0">
      <selection activeCell="I37" sqref="I37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0" t="s">
        <v>103</v>
      </c>
    </row>
    <row r="3" spans="2:9" x14ac:dyDescent="0.25">
      <c r="B3" s="3" t="s">
        <v>68</v>
      </c>
    </row>
    <row r="4" spans="2:9" x14ac:dyDescent="0.25">
      <c r="B4" s="27" t="s">
        <v>106</v>
      </c>
    </row>
    <row r="5" spans="2:9" x14ac:dyDescent="0.25">
      <c r="C5" s="2"/>
      <c r="D5" s="2"/>
      <c r="E5" s="2"/>
      <c r="F5" s="5"/>
      <c r="G5" s="2"/>
      <c r="H5" s="2"/>
      <c r="I5" s="2"/>
    </row>
    <row r="6" spans="2:9" x14ac:dyDescent="0.25">
      <c r="C6" s="2"/>
      <c r="D6" s="2"/>
      <c r="E6" s="2"/>
      <c r="F6" s="5"/>
      <c r="G6" s="6"/>
      <c r="H6" s="2"/>
      <c r="I6" s="2"/>
    </row>
    <row r="7" spans="2:9" ht="12.6" thickBot="1" x14ac:dyDescent="0.3">
      <c r="B7" s="3" t="s">
        <v>145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28" t="s">
        <v>69</v>
      </c>
      <c r="D8" s="28" t="s">
        <v>70</v>
      </c>
      <c r="E8" s="28" t="s">
        <v>71</v>
      </c>
      <c r="F8" s="28" t="s">
        <v>72</v>
      </c>
      <c r="G8" s="28" t="s">
        <v>107</v>
      </c>
      <c r="H8" s="28" t="s">
        <v>72</v>
      </c>
      <c r="I8" s="28" t="s">
        <v>73</v>
      </c>
    </row>
    <row r="9" spans="2:9" ht="12.6" thickBot="1" x14ac:dyDescent="0.3">
      <c r="B9" s="2"/>
      <c r="C9" s="29" t="s">
        <v>74</v>
      </c>
      <c r="D9" s="29" t="s">
        <v>75</v>
      </c>
      <c r="E9" s="29" t="s">
        <v>76</v>
      </c>
      <c r="F9" s="29" t="s">
        <v>77</v>
      </c>
      <c r="G9" s="29" t="s">
        <v>80</v>
      </c>
      <c r="H9" s="29" t="s">
        <v>78</v>
      </c>
      <c r="I9" s="29" t="s">
        <v>79</v>
      </c>
    </row>
    <row r="10" spans="2:9" x14ac:dyDescent="0.25">
      <c r="B10" s="7" t="s">
        <v>146</v>
      </c>
      <c r="C10" s="8">
        <v>28557446</v>
      </c>
      <c r="D10" s="8">
        <v>5563818</v>
      </c>
      <c r="E10" s="8">
        <v>30796597.336245008</v>
      </c>
      <c r="F10" s="8">
        <v>12854944</v>
      </c>
      <c r="G10" s="8">
        <v>18041378</v>
      </c>
      <c r="H10" s="8">
        <v>11767863</v>
      </c>
      <c r="I10" s="8">
        <v>107582046.336245</v>
      </c>
    </row>
    <row r="11" spans="2:9" x14ac:dyDescent="0.25">
      <c r="B11" s="7" t="s">
        <v>83</v>
      </c>
      <c r="C11" s="30"/>
      <c r="D11" s="30"/>
      <c r="E11" s="31"/>
      <c r="F11" s="31"/>
      <c r="G11" s="31"/>
      <c r="H11" s="31">
        <v>10237307</v>
      </c>
      <c r="I11" s="31">
        <v>10237307</v>
      </c>
    </row>
    <row r="12" spans="2:9" x14ac:dyDescent="0.25">
      <c r="B12" s="16" t="s">
        <v>108</v>
      </c>
      <c r="C12" s="30">
        <v>0</v>
      </c>
      <c r="D12" s="30">
        <v>0</v>
      </c>
      <c r="E12" s="30">
        <v>3041382.2057794323</v>
      </c>
      <c r="F12" s="30">
        <v>0</v>
      </c>
      <c r="G12" s="30">
        <v>0</v>
      </c>
      <c r="H12" s="30">
        <v>0</v>
      </c>
      <c r="I12" s="31">
        <v>3041382.2057794323</v>
      </c>
    </row>
    <row r="13" spans="2:9" ht="20.399999999999999" x14ac:dyDescent="0.25">
      <c r="B13" s="15" t="s">
        <v>66</v>
      </c>
      <c r="C13" s="10"/>
      <c r="D13" s="10"/>
      <c r="E13" s="11">
        <v>3157595.3657794325</v>
      </c>
      <c r="F13" s="10"/>
      <c r="G13" s="11"/>
      <c r="H13" s="11"/>
      <c r="I13" s="11">
        <v>3157595.3657794325</v>
      </c>
    </row>
    <row r="14" spans="2:9" x14ac:dyDescent="0.25">
      <c r="B14" s="15" t="s">
        <v>84</v>
      </c>
      <c r="C14" s="10"/>
      <c r="D14" s="10"/>
      <c r="E14" s="11">
        <v>-116213.16</v>
      </c>
      <c r="F14" s="10"/>
      <c r="G14" s="10"/>
      <c r="H14" s="10"/>
      <c r="I14" s="10">
        <v>-116213.16</v>
      </c>
    </row>
    <row r="15" spans="2:9" x14ac:dyDescent="0.25">
      <c r="B15" s="16" t="s">
        <v>142</v>
      </c>
      <c r="C15" s="30">
        <v>28557446</v>
      </c>
      <c r="D15" s="30">
        <v>5563818</v>
      </c>
      <c r="E15" s="30">
        <v>3041382.2057794323</v>
      </c>
      <c r="F15" s="30">
        <v>12854944</v>
      </c>
      <c r="G15" s="30">
        <v>18041378</v>
      </c>
      <c r="H15" s="30">
        <v>22005170</v>
      </c>
      <c r="I15" s="31">
        <v>120860735.54202443</v>
      </c>
    </row>
    <row r="16" spans="2:9" x14ac:dyDescent="0.25">
      <c r="B16" s="9" t="s">
        <v>81</v>
      </c>
      <c r="C16" s="12"/>
      <c r="D16" s="12"/>
      <c r="E16" s="12"/>
      <c r="F16" s="12">
        <v>11767862.699999999</v>
      </c>
      <c r="G16" s="13"/>
      <c r="H16" s="13">
        <f>-F16</f>
        <v>-11767862.699999999</v>
      </c>
      <c r="I16" s="11">
        <f>SUM(C16:H16)</f>
        <v>0</v>
      </c>
    </row>
    <row r="17" spans="2:9" x14ac:dyDescent="0.25">
      <c r="B17" s="9" t="s">
        <v>82</v>
      </c>
      <c r="C17" s="10"/>
      <c r="D17" s="10"/>
      <c r="E17" s="10"/>
      <c r="F17" s="14">
        <v>-11767862.58</v>
      </c>
      <c r="G17" s="11"/>
      <c r="H17" s="11"/>
      <c r="I17" s="11">
        <f>SUM(C17:H17)</f>
        <v>-11767862.58</v>
      </c>
    </row>
    <row r="18" spans="2:9" ht="12.6" thickBot="1" x14ac:dyDescent="0.3">
      <c r="B18" s="9" t="s">
        <v>109</v>
      </c>
      <c r="C18" s="10"/>
      <c r="D18" s="10"/>
      <c r="E18" s="10"/>
      <c r="F18" s="14"/>
      <c r="G18" s="11"/>
      <c r="H18" s="11"/>
      <c r="I18" s="11">
        <f>SUM(C18:H18)</f>
        <v>0</v>
      </c>
    </row>
    <row r="19" spans="2:9" ht="12.6" thickBot="1" x14ac:dyDescent="0.3">
      <c r="B19" s="7" t="s">
        <v>147</v>
      </c>
      <c r="C19" s="17">
        <f>SUM(C10:C12)</f>
        <v>28557446</v>
      </c>
      <c r="D19" s="17">
        <f>SUM(D10:D12)</f>
        <v>5563818</v>
      </c>
      <c r="E19" s="17">
        <f>SUM(E10:E12,E16:E18)</f>
        <v>33837979.542024441</v>
      </c>
      <c r="F19" s="17">
        <f>SUM(F10:F12,F16:F18)</f>
        <v>12854944.119999999</v>
      </c>
      <c r="G19" s="17">
        <f t="shared" ref="G19:I19" si="0">SUM(G10:G12,G16:G18)</f>
        <v>18041378</v>
      </c>
      <c r="H19" s="17">
        <f t="shared" si="0"/>
        <v>10237307.300000001</v>
      </c>
      <c r="I19" s="82">
        <f t="shared" si="0"/>
        <v>109092872.96202444</v>
      </c>
    </row>
    <row r="20" spans="2:9" ht="12.6" thickTop="1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3"/>
      <c r="C23" s="2"/>
      <c r="D23" s="2"/>
      <c r="E23" s="2"/>
      <c r="F23" s="2"/>
      <c r="G23" s="2"/>
      <c r="H23" s="2"/>
      <c r="I23" s="2"/>
    </row>
    <row r="24" spans="2:9" x14ac:dyDescent="0.25">
      <c r="C24" s="2"/>
      <c r="D24" s="2"/>
      <c r="E24" s="2"/>
      <c r="F24" s="2"/>
      <c r="G24" s="2"/>
      <c r="H24" s="2"/>
      <c r="I24" s="2"/>
    </row>
    <row r="25" spans="2:9" ht="12.6" thickBot="1" x14ac:dyDescent="0.3">
      <c r="B25" s="3" t="s">
        <v>150</v>
      </c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28" t="s">
        <v>69</v>
      </c>
      <c r="D26" s="28" t="s">
        <v>70</v>
      </c>
      <c r="E26" s="28" t="s">
        <v>71</v>
      </c>
      <c r="F26" s="28" t="s">
        <v>72</v>
      </c>
      <c r="G26" s="28" t="s">
        <v>107</v>
      </c>
      <c r="H26" s="28" t="s">
        <v>72</v>
      </c>
      <c r="I26" s="28" t="s">
        <v>73</v>
      </c>
    </row>
    <row r="27" spans="2:9" ht="12.6" thickBot="1" x14ac:dyDescent="0.3">
      <c r="B27" s="2"/>
      <c r="C27" s="29" t="s">
        <v>74</v>
      </c>
      <c r="D27" s="29" t="s">
        <v>75</v>
      </c>
      <c r="E27" s="29" t="s">
        <v>76</v>
      </c>
      <c r="F27" s="29" t="s">
        <v>77</v>
      </c>
      <c r="G27" s="29" t="s">
        <v>80</v>
      </c>
      <c r="H27" s="29" t="s">
        <v>78</v>
      </c>
      <c r="I27" s="29" t="s">
        <v>79</v>
      </c>
    </row>
    <row r="28" spans="2:9" x14ac:dyDescent="0.25">
      <c r="B28" s="7" t="s">
        <v>151</v>
      </c>
      <c r="C28" s="84">
        <v>28557446</v>
      </c>
      <c r="D28" s="84">
        <v>5563818</v>
      </c>
      <c r="E28" s="84">
        <v>33837979</v>
      </c>
      <c r="F28" s="84">
        <v>12854944.42</v>
      </c>
      <c r="G28" s="84">
        <v>18041378</v>
      </c>
      <c r="H28" s="84">
        <v>10237307</v>
      </c>
      <c r="I28" s="84">
        <v>109092872.42</v>
      </c>
    </row>
    <row r="29" spans="2:9" x14ac:dyDescent="0.25">
      <c r="B29" s="7" t="s">
        <v>83</v>
      </c>
      <c r="C29" s="31"/>
      <c r="D29" s="31"/>
      <c r="E29" s="31"/>
      <c r="F29" s="31"/>
      <c r="G29" s="31"/>
      <c r="H29" s="31">
        <v>4653404</v>
      </c>
      <c r="I29" s="31">
        <v>4653404</v>
      </c>
    </row>
    <row r="30" spans="2:9" x14ac:dyDescent="0.25">
      <c r="B30" s="16" t="s">
        <v>108</v>
      </c>
      <c r="C30" s="31">
        <v>0</v>
      </c>
      <c r="D30" s="31">
        <v>0</v>
      </c>
      <c r="E30" s="31">
        <v>-3589402.4441177491</v>
      </c>
      <c r="F30" s="31">
        <v>0</v>
      </c>
      <c r="G30" s="31">
        <v>0</v>
      </c>
      <c r="H30" s="31">
        <v>0</v>
      </c>
      <c r="I30" s="31">
        <v>-3589402.4441177491</v>
      </c>
    </row>
    <row r="31" spans="2:9" ht="20.399999999999999" x14ac:dyDescent="0.25">
      <c r="B31" s="15" t="s">
        <v>66</v>
      </c>
      <c r="C31" s="11"/>
      <c r="D31" s="11"/>
      <c r="E31" s="11">
        <v>-3301876.324117749</v>
      </c>
      <c r="F31" s="11"/>
      <c r="G31" s="11"/>
      <c r="H31" s="11"/>
      <c r="I31" s="11">
        <v>-3301876.324117749</v>
      </c>
    </row>
    <row r="32" spans="2:9" x14ac:dyDescent="0.25">
      <c r="B32" s="15" t="s">
        <v>84</v>
      </c>
      <c r="C32" s="11"/>
      <c r="D32" s="11"/>
      <c r="E32" s="11">
        <v>-287526.12</v>
      </c>
      <c r="F32" s="11"/>
      <c r="G32" s="11"/>
      <c r="H32" s="11"/>
      <c r="I32" s="11">
        <v>-287526.12</v>
      </c>
    </row>
    <row r="33" spans="2:9" x14ac:dyDescent="0.25">
      <c r="B33" s="16" t="s">
        <v>142</v>
      </c>
      <c r="C33" s="31">
        <v>28557446</v>
      </c>
      <c r="D33" s="31">
        <v>5563818</v>
      </c>
      <c r="E33" s="31">
        <v>-3589402.4441177491</v>
      </c>
      <c r="F33" s="31">
        <v>12854944.42</v>
      </c>
      <c r="G33" s="31">
        <v>18041378</v>
      </c>
      <c r="H33" s="31">
        <v>14890711</v>
      </c>
      <c r="I33" s="31">
        <v>110156873.97588225</v>
      </c>
    </row>
    <row r="34" spans="2:9" x14ac:dyDescent="0.25">
      <c r="B34" s="9" t="s">
        <v>81</v>
      </c>
      <c r="C34" s="13"/>
      <c r="D34" s="13"/>
      <c r="E34" s="13"/>
      <c r="F34" s="13">
        <v>10237307</v>
      </c>
      <c r="G34" s="13"/>
      <c r="H34" s="13">
        <v>-10237307</v>
      </c>
      <c r="I34" s="11">
        <v>0</v>
      </c>
    </row>
    <row r="35" spans="2:9" x14ac:dyDescent="0.25">
      <c r="B35" s="9" t="s">
        <v>82</v>
      </c>
      <c r="C35" s="11"/>
      <c r="D35" s="11"/>
      <c r="E35" s="11"/>
      <c r="F35" s="88">
        <v>-10237307.09</v>
      </c>
      <c r="G35" s="11"/>
      <c r="H35" s="11"/>
      <c r="I35" s="11">
        <v>-10237307.09</v>
      </c>
    </row>
    <row r="36" spans="2:9" ht="12.6" thickBot="1" x14ac:dyDescent="0.3">
      <c r="B36" s="9" t="s">
        <v>109</v>
      </c>
      <c r="C36" s="11"/>
      <c r="D36" s="11"/>
      <c r="E36" s="11"/>
      <c r="F36" s="88"/>
      <c r="G36" s="11"/>
      <c r="H36" s="11"/>
      <c r="I36" s="11">
        <f>SUM(C36:H36)</f>
        <v>0</v>
      </c>
    </row>
    <row r="37" spans="2:9" ht="12.6" thickBot="1" x14ac:dyDescent="0.3">
      <c r="B37" s="7" t="s">
        <v>152</v>
      </c>
      <c r="C37" s="17">
        <f>SUM(C28:C30)</f>
        <v>28557446</v>
      </c>
      <c r="D37" s="17">
        <f>SUM(D28:D30)</f>
        <v>5563818</v>
      </c>
      <c r="E37" s="17">
        <f>SUM(E28:E30,E34:E36)</f>
        <v>30248576.555882253</v>
      </c>
      <c r="F37" s="17">
        <f>SUM(F28:F30,F34:F36)</f>
        <v>12854944.330000002</v>
      </c>
      <c r="G37" s="17">
        <f t="shared" ref="G37" si="1">SUM(G28:G30,G34:G36)</f>
        <v>18041378</v>
      </c>
      <c r="H37" s="17">
        <f>SUM(H28:H30,H34:H36)</f>
        <v>4653404</v>
      </c>
      <c r="I37" s="82">
        <f>SUM(I28:I30,I34:I36)</f>
        <v>99919566.885882244</v>
      </c>
    </row>
    <row r="38" spans="2:9" ht="12.6" thickTop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9"/>
  <sheetViews>
    <sheetView tabSelected="1" topLeftCell="A18" workbookViewId="0">
      <selection activeCell="G37" sqref="G37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0" t="s">
        <v>103</v>
      </c>
    </row>
    <row r="3" spans="2:4" x14ac:dyDescent="0.25">
      <c r="B3" s="1" t="s">
        <v>85</v>
      </c>
      <c r="C3" s="2"/>
      <c r="D3" s="2"/>
    </row>
    <row r="4" spans="2:4" x14ac:dyDescent="0.25">
      <c r="B4" s="19" t="s">
        <v>106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7" t="s">
        <v>86</v>
      </c>
      <c r="C7" s="3"/>
      <c r="D7" s="3"/>
    </row>
    <row r="8" spans="2:4" ht="12.6" thickBot="1" x14ac:dyDescent="0.3">
      <c r="B8" s="7"/>
      <c r="C8" s="3"/>
      <c r="D8" s="3"/>
    </row>
    <row r="9" spans="2:4" ht="12.6" thickBot="1" x14ac:dyDescent="0.3">
      <c r="B9" s="32"/>
      <c r="C9" s="33" t="s">
        <v>149</v>
      </c>
      <c r="D9" s="33" t="s">
        <v>144</v>
      </c>
    </row>
    <row r="10" spans="2:4" x14ac:dyDescent="0.25">
      <c r="B10" s="67" t="s">
        <v>122</v>
      </c>
      <c r="C10" s="68"/>
      <c r="D10" s="68"/>
    </row>
    <row r="11" spans="2:4" x14ac:dyDescent="0.25">
      <c r="B11" s="9" t="s">
        <v>87</v>
      </c>
      <c r="C11" s="69">
        <v>5701286</v>
      </c>
      <c r="D11" s="70">
        <v>11776725</v>
      </c>
    </row>
    <row r="12" spans="2:4" x14ac:dyDescent="0.25">
      <c r="B12" s="71" t="s">
        <v>88</v>
      </c>
      <c r="C12" s="72"/>
      <c r="D12" s="72"/>
    </row>
    <row r="13" spans="2:4" x14ac:dyDescent="0.25">
      <c r="B13" s="9" t="s">
        <v>89</v>
      </c>
      <c r="C13" s="73">
        <v>3443450.6800000006</v>
      </c>
      <c r="D13" s="70">
        <v>3170500.4600000009</v>
      </c>
    </row>
    <row r="14" spans="2:4" x14ac:dyDescent="0.25">
      <c r="B14" s="9" t="s">
        <v>90</v>
      </c>
      <c r="C14" s="73">
        <v>1770594.47</v>
      </c>
      <c r="D14" s="70">
        <v>1596609.2899999998</v>
      </c>
    </row>
    <row r="15" spans="2:4" x14ac:dyDescent="0.25">
      <c r="B15" s="9" t="s">
        <v>91</v>
      </c>
      <c r="C15" s="73">
        <v>12434.12</v>
      </c>
      <c r="D15" s="70">
        <v>38926.79</v>
      </c>
    </row>
    <row r="16" spans="2:4" x14ac:dyDescent="0.25">
      <c r="B16" s="9" t="s">
        <v>148</v>
      </c>
      <c r="C16" s="73">
        <v>0</v>
      </c>
      <c r="D16" s="70">
        <v>-508670.7</v>
      </c>
    </row>
    <row r="17" spans="2:4" x14ac:dyDescent="0.25">
      <c r="B17" s="9" t="s">
        <v>123</v>
      </c>
      <c r="C17" s="73">
        <v>-574919</v>
      </c>
      <c r="D17" s="70">
        <v>-143268</v>
      </c>
    </row>
    <row r="18" spans="2:4" x14ac:dyDescent="0.25">
      <c r="B18" s="9" t="s">
        <v>92</v>
      </c>
      <c r="C18" s="73">
        <v>49078.95</v>
      </c>
      <c r="D18" s="70">
        <v>45089.78</v>
      </c>
    </row>
    <row r="19" spans="2:4" x14ac:dyDescent="0.25">
      <c r="B19" s="9" t="s">
        <v>93</v>
      </c>
      <c r="C19" s="73">
        <v>-31665.710000000006</v>
      </c>
      <c r="D19" s="70">
        <v>6596.44</v>
      </c>
    </row>
    <row r="20" spans="2:4" x14ac:dyDescent="0.25">
      <c r="B20" s="9" t="s">
        <v>94</v>
      </c>
      <c r="C20" s="73">
        <v>2715</v>
      </c>
      <c r="D20" s="70">
        <v>0</v>
      </c>
    </row>
    <row r="21" spans="2:4" x14ac:dyDescent="0.25">
      <c r="B21" s="9" t="s">
        <v>124</v>
      </c>
      <c r="C21" s="73">
        <v>-2974700.57</v>
      </c>
      <c r="D21" s="70">
        <v>-2129874.86</v>
      </c>
    </row>
    <row r="22" spans="2:4" x14ac:dyDescent="0.25">
      <c r="B22" s="9" t="s">
        <v>95</v>
      </c>
      <c r="C22" s="73">
        <v>-3617103.9899999998</v>
      </c>
      <c r="D22" s="70">
        <v>-3760373.8</v>
      </c>
    </row>
    <row r="23" spans="2:4" x14ac:dyDescent="0.25">
      <c r="B23" s="9" t="s">
        <v>125</v>
      </c>
      <c r="C23" s="73">
        <v>398742.64999999997</v>
      </c>
      <c r="D23" s="70">
        <v>554056.82000000007</v>
      </c>
    </row>
    <row r="24" spans="2:4" x14ac:dyDescent="0.25">
      <c r="B24" s="9" t="s">
        <v>127</v>
      </c>
      <c r="C24" s="69">
        <v>183529.55000000002</v>
      </c>
      <c r="D24" s="70">
        <v>24846.709999999995</v>
      </c>
    </row>
    <row r="25" spans="2:4" ht="12.6" thickBot="1" x14ac:dyDescent="0.3">
      <c r="B25" s="9" t="s">
        <v>126</v>
      </c>
      <c r="C25" s="69">
        <v>-7741.53</v>
      </c>
      <c r="D25" s="70">
        <v>-59065.309999999983</v>
      </c>
    </row>
    <row r="26" spans="2:4" ht="12.6" thickBot="1" x14ac:dyDescent="0.3">
      <c r="B26" s="74" t="s">
        <v>96</v>
      </c>
      <c r="C26" s="75">
        <v>4355700.6199999973</v>
      </c>
      <c r="D26" s="75">
        <v>10612098.619999999</v>
      </c>
    </row>
    <row r="27" spans="2:4" x14ac:dyDescent="0.25">
      <c r="B27" s="9" t="s">
        <v>143</v>
      </c>
      <c r="C27" s="76">
        <v>5548999</v>
      </c>
      <c r="D27" s="76">
        <v>-5352211</v>
      </c>
    </row>
    <row r="28" spans="2:4" x14ac:dyDescent="0.25">
      <c r="B28" s="9" t="s">
        <v>128</v>
      </c>
      <c r="C28" s="69">
        <v>-3129352.87</v>
      </c>
      <c r="D28" s="70">
        <v>5259839.3099999996</v>
      </c>
    </row>
    <row r="29" spans="2:4" x14ac:dyDescent="0.25">
      <c r="B29" s="9" t="s">
        <v>97</v>
      </c>
      <c r="C29" s="69">
        <v>-833928.11</v>
      </c>
      <c r="D29" s="70">
        <v>-82528.78</v>
      </c>
    </row>
    <row r="30" spans="2:4" x14ac:dyDescent="0.25">
      <c r="B30" s="9" t="s">
        <v>129</v>
      </c>
      <c r="C30" s="69">
        <v>1111575.6400000006</v>
      </c>
      <c r="D30" s="70">
        <v>899014.72000000079</v>
      </c>
    </row>
    <row r="31" spans="2:4" x14ac:dyDescent="0.25">
      <c r="B31" s="9" t="s">
        <v>98</v>
      </c>
      <c r="C31" s="69">
        <v>-1073069</v>
      </c>
      <c r="D31" s="70">
        <v>-1085905</v>
      </c>
    </row>
    <row r="32" spans="2:4" ht="12.6" thickBot="1" x14ac:dyDescent="0.3">
      <c r="B32" s="9" t="s">
        <v>130</v>
      </c>
      <c r="C32" s="69">
        <v>-316347.13999999996</v>
      </c>
      <c r="D32" s="69">
        <v>-475418.7</v>
      </c>
    </row>
    <row r="33" spans="2:4" ht="12.6" thickBot="1" x14ac:dyDescent="0.3">
      <c r="B33" s="74" t="s">
        <v>131</v>
      </c>
      <c r="C33" s="75">
        <v>5663578.1399999978</v>
      </c>
      <c r="D33" s="75">
        <v>9774889.1700000018</v>
      </c>
    </row>
    <row r="34" spans="2:4" x14ac:dyDescent="0.25">
      <c r="B34" s="71" t="s">
        <v>132</v>
      </c>
      <c r="C34" s="69"/>
      <c r="D34" s="52"/>
    </row>
    <row r="35" spans="2:4" x14ac:dyDescent="0.25">
      <c r="B35" s="9" t="s">
        <v>99</v>
      </c>
      <c r="C35" s="73">
        <v>-3664589.62</v>
      </c>
      <c r="D35" s="73">
        <v>-3789333.75</v>
      </c>
    </row>
    <row r="36" spans="2:4" x14ac:dyDescent="0.25">
      <c r="B36" s="9" t="s">
        <v>133</v>
      </c>
      <c r="C36" s="69">
        <v>32239.96</v>
      </c>
      <c r="D36" s="70">
        <v>70351.360000000001</v>
      </c>
    </row>
    <row r="37" spans="2:4" x14ac:dyDescent="0.25">
      <c r="B37" s="9" t="s">
        <v>153</v>
      </c>
      <c r="C37" s="69">
        <v>6007974.9400000004</v>
      </c>
      <c r="D37" s="70">
        <v>0</v>
      </c>
    </row>
    <row r="38" spans="2:4" x14ac:dyDescent="0.25">
      <c r="B38" s="9" t="s">
        <v>134</v>
      </c>
      <c r="C38" s="73">
        <v>3735476.5399999996</v>
      </c>
      <c r="D38" s="73">
        <v>3570481.38</v>
      </c>
    </row>
    <row r="39" spans="2:4" ht="12.6" thickBot="1" x14ac:dyDescent="0.3">
      <c r="B39" s="9" t="s">
        <v>100</v>
      </c>
      <c r="C39" s="70">
        <v>3611736.45</v>
      </c>
      <c r="D39" s="70">
        <v>3811374.42</v>
      </c>
    </row>
    <row r="40" spans="2:4" ht="12.6" thickBot="1" x14ac:dyDescent="0.3">
      <c r="B40" s="74" t="s">
        <v>135</v>
      </c>
      <c r="C40" s="75">
        <v>9722838.2699999996</v>
      </c>
      <c r="D40" s="75">
        <v>3662873.4099999997</v>
      </c>
    </row>
    <row r="41" spans="2:4" x14ac:dyDescent="0.25">
      <c r="B41" s="71" t="s">
        <v>136</v>
      </c>
      <c r="C41" s="72"/>
      <c r="D41" s="72"/>
    </row>
    <row r="42" spans="2:4" x14ac:dyDescent="0.25">
      <c r="B42" s="9" t="s">
        <v>101</v>
      </c>
      <c r="C42" s="73">
        <v>-2902622.38</v>
      </c>
      <c r="D42" s="73">
        <v>-2653609.8699999996</v>
      </c>
    </row>
    <row r="43" spans="2:4" ht="12.6" thickBot="1" x14ac:dyDescent="0.3">
      <c r="B43" s="9" t="s">
        <v>137</v>
      </c>
      <c r="C43" s="73">
        <v>-9681190.8900000006</v>
      </c>
      <c r="D43" s="70">
        <v>-11134689.060000001</v>
      </c>
    </row>
    <row r="44" spans="2:4" x14ac:dyDescent="0.25">
      <c r="B44" s="77" t="s">
        <v>138</v>
      </c>
      <c r="C44" s="78">
        <v>-12583813.27</v>
      </c>
      <c r="D44" s="78">
        <v>-13788298.93</v>
      </c>
    </row>
    <row r="45" spans="2:4" x14ac:dyDescent="0.25">
      <c r="B45" s="7"/>
      <c r="C45" s="79"/>
      <c r="D45" s="79"/>
    </row>
    <row r="46" spans="2:4" x14ac:dyDescent="0.25">
      <c r="B46" s="9" t="s">
        <v>139</v>
      </c>
      <c r="C46" s="73">
        <v>2802959.5333539969</v>
      </c>
      <c r="D46" s="73">
        <v>-350989.42128999776</v>
      </c>
    </row>
    <row r="47" spans="2:4" x14ac:dyDescent="0.25">
      <c r="B47" s="9" t="s">
        <v>102</v>
      </c>
      <c r="C47" s="73">
        <v>-356.39335399999982</v>
      </c>
      <c r="D47" s="73">
        <v>452.07128999999986</v>
      </c>
    </row>
    <row r="48" spans="2:4" x14ac:dyDescent="0.25">
      <c r="B48" s="9" t="s">
        <v>140</v>
      </c>
      <c r="C48" s="80">
        <v>298005</v>
      </c>
      <c r="D48" s="80">
        <v>648543</v>
      </c>
    </row>
    <row r="49" spans="2:4" x14ac:dyDescent="0.25">
      <c r="B49" s="7" t="s">
        <v>141</v>
      </c>
      <c r="C49" s="81">
        <v>3100607.1399999969</v>
      </c>
      <c r="D49" s="81">
        <v>298004.65000000224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2026-02-26T12:46:16Z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2025-02-24T14:32:47Z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84ebb212-8c10-42a3-a0f7-b5b4736efffd</vt:lpwstr>
  </property>
  <property fmtid="{D5CDD505-2E9C-101B-9397-08002B2CF9AE}" pid="8" name="MSIP_Label_eb6b4508-cb92-454e-94db-b11b960bbce6_ContentBits">
    <vt:lpwstr>0</vt:lpwstr>
  </property>
</Properties>
</file>